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РОВР у Миколаївській області\Робота на дому\Водогосподарська обстановка за травень 2026 року\"/>
    </mc:Choice>
  </mc:AlternateContent>
  <bookViews>
    <workbookView xWindow="0" yWindow="0" windowWidth="19180" windowHeight="6680"/>
  </bookViews>
  <sheets>
    <sheet name="Лист1" sheetId="1" r:id="rId1"/>
  </sheets>
  <definedNames>
    <definedName name="_xlnm._FilterDatabase" localSheetId="0" hidden="1">Лист1!$K$20:$M$21</definedName>
  </definedNames>
  <calcPr calcId="152511"/>
</workbook>
</file>

<file path=xl/calcChain.xml><?xml version="1.0" encoding="utf-8"?>
<calcChain xmlns="http://schemas.openxmlformats.org/spreadsheetml/2006/main">
  <c r="E352" i="1" l="1"/>
  <c r="D352" i="1" s="1"/>
  <c r="E342" i="1"/>
  <c r="D342" i="1" s="1"/>
  <c r="E332" i="1"/>
  <c r="D332" i="1" s="1"/>
  <c r="E322" i="1"/>
  <c r="E323" i="1" s="1"/>
  <c r="E312" i="1"/>
  <c r="D312" i="1" s="1"/>
  <c r="E302" i="1"/>
  <c r="E303" i="1" s="1"/>
  <c r="E292" i="1"/>
  <c r="E293" i="1" s="1"/>
  <c r="E282" i="1"/>
  <c r="E283" i="1" s="1"/>
  <c r="E272" i="1"/>
  <c r="D272" i="1" s="1"/>
  <c r="E262" i="1"/>
  <c r="E263" i="1" s="1"/>
  <c r="E252" i="1"/>
  <c r="E253" i="1" s="1"/>
  <c r="E242" i="1"/>
  <c r="E243" i="1" s="1"/>
  <c r="E232" i="1"/>
  <c r="D232" i="1" s="1"/>
  <c r="E222" i="1"/>
  <c r="E223" i="1" s="1"/>
  <c r="E212" i="1"/>
  <c r="D212" i="1" s="1"/>
  <c r="E202" i="1"/>
  <c r="E203" i="1" s="1"/>
  <c r="E192" i="1"/>
  <c r="D192" i="1" s="1"/>
  <c r="E182" i="1"/>
  <c r="E183" i="1" s="1"/>
  <c r="E172" i="1"/>
  <c r="E173" i="1" s="1"/>
  <c r="E162" i="1"/>
  <c r="E163" i="1" s="1"/>
  <c r="E152" i="1"/>
  <c r="D152" i="1" s="1"/>
  <c r="E142" i="1"/>
  <c r="E143" i="1" s="1"/>
  <c r="E132" i="1"/>
  <c r="E133" i="1" s="1"/>
  <c r="E122" i="1"/>
  <c r="E123" i="1" s="1"/>
  <c r="E112" i="1"/>
  <c r="D112" i="1" s="1"/>
  <c r="E102" i="1"/>
  <c r="E103" i="1" s="1"/>
  <c r="E92" i="1"/>
  <c r="E93" i="1" s="1"/>
  <c r="E82" i="1"/>
  <c r="E83" i="1" s="1"/>
  <c r="E72" i="1"/>
  <c r="D72" i="1" s="1"/>
  <c r="E62" i="1"/>
  <c r="E63" i="1" s="1"/>
  <c r="D62" i="1"/>
  <c r="D142" i="1" l="1"/>
  <c r="D282" i="1"/>
  <c r="D292" i="1"/>
  <c r="D302" i="1"/>
  <c r="D202" i="1"/>
  <c r="E73" i="1"/>
  <c r="E74" i="1" s="1"/>
  <c r="E294" i="1"/>
  <c r="E295" i="1" s="1"/>
  <c r="D293" i="1"/>
  <c r="E273" i="1"/>
  <c r="E274" i="1" s="1"/>
  <c r="E153" i="1"/>
  <c r="E154" i="1" s="1"/>
  <c r="E155" i="1" s="1"/>
  <c r="E333" i="1"/>
  <c r="E334" i="1" s="1"/>
  <c r="E335" i="1" s="1"/>
  <c r="E336" i="1" s="1"/>
  <c r="E337" i="1" s="1"/>
  <c r="D132" i="1"/>
  <c r="D133" i="1" s="1"/>
  <c r="D134" i="1" s="1"/>
  <c r="E134" i="1"/>
  <c r="E135" i="1" s="1"/>
  <c r="E213" i="1"/>
  <c r="D222" i="1"/>
  <c r="D223" i="1" s="1"/>
  <c r="E313" i="1"/>
  <c r="E314" i="1" s="1"/>
  <c r="E315" i="1" s="1"/>
  <c r="E233" i="1"/>
  <c r="E234" i="1" s="1"/>
  <c r="E235" i="1" s="1"/>
  <c r="E193" i="1"/>
  <c r="E194" i="1" s="1"/>
  <c r="E195" i="1" s="1"/>
  <c r="E343" i="1"/>
  <c r="E344" i="1" s="1"/>
  <c r="E345" i="1" s="1"/>
  <c r="E346" i="1" s="1"/>
  <c r="E113" i="1"/>
  <c r="E114" i="1" s="1"/>
  <c r="E115" i="1" s="1"/>
  <c r="D122" i="1"/>
  <c r="D123" i="1" s="1"/>
  <c r="E353" i="1"/>
  <c r="E354" i="1" s="1"/>
  <c r="E355" i="1" s="1"/>
  <c r="E304" i="1"/>
  <c r="D303" i="1"/>
  <c r="E144" i="1"/>
  <c r="D143" i="1"/>
  <c r="E224" i="1"/>
  <c r="E64" i="1"/>
  <c r="D63" i="1"/>
  <c r="E324" i="1"/>
  <c r="E244" i="1"/>
  <c r="E75" i="1"/>
  <c r="E164" i="1"/>
  <c r="E254" i="1"/>
  <c r="E84" i="1"/>
  <c r="E174" i="1"/>
  <c r="D263" i="1"/>
  <c r="E264" i="1"/>
  <c r="E94" i="1"/>
  <c r="E184" i="1"/>
  <c r="E104" i="1"/>
  <c r="E275" i="1"/>
  <c r="E284" i="1"/>
  <c r="D283" i="1"/>
  <c r="E204" i="1"/>
  <c r="D203" i="1"/>
  <c r="E124" i="1"/>
  <c r="D73" i="1"/>
  <c r="D74" i="1" s="1"/>
  <c r="D82" i="1"/>
  <c r="D83" i="1" s="1"/>
  <c r="D153" i="1"/>
  <c r="D162" i="1"/>
  <c r="D163" i="1" s="1"/>
  <c r="D242" i="1"/>
  <c r="D243" i="1" s="1"/>
  <c r="D313" i="1"/>
  <c r="D314" i="1" s="1"/>
  <c r="D322" i="1"/>
  <c r="D323" i="1" s="1"/>
  <c r="D92" i="1"/>
  <c r="D93" i="1" s="1"/>
  <c r="D172" i="1"/>
  <c r="D173" i="1" s="1"/>
  <c r="D252" i="1"/>
  <c r="D253" i="1" s="1"/>
  <c r="D102" i="1"/>
  <c r="D103" i="1" s="1"/>
  <c r="D182" i="1"/>
  <c r="D183" i="1" s="1"/>
  <c r="D262" i="1"/>
  <c r="I47" i="1"/>
  <c r="E47" i="1"/>
  <c r="I44" i="1"/>
  <c r="E44" i="1"/>
  <c r="I39" i="1"/>
  <c r="E39" i="1"/>
  <c r="L46" i="1"/>
  <c r="H46" i="1"/>
  <c r="H47" i="1" s="1"/>
  <c r="L43" i="1"/>
  <c r="H43" i="1"/>
  <c r="L38" i="1"/>
  <c r="H38" i="1"/>
  <c r="D273" i="1" l="1"/>
  <c r="D274" i="1" s="1"/>
  <c r="D154" i="1"/>
  <c r="D233" i="1"/>
  <c r="D234" i="1" s="1"/>
  <c r="D294" i="1"/>
  <c r="D333" i="1"/>
  <c r="D334" i="1" s="1"/>
  <c r="D335" i="1" s="1"/>
  <c r="D336" i="1" s="1"/>
  <c r="D113" i="1"/>
  <c r="D114" i="1" s="1"/>
  <c r="D115" i="1" s="1"/>
  <c r="D193" i="1"/>
  <c r="D343" i="1"/>
  <c r="D344" i="1" s="1"/>
  <c r="D345" i="1" s="1"/>
  <c r="D194" i="1"/>
  <c r="D195" i="1" s="1"/>
  <c r="D353" i="1"/>
  <c r="D354" i="1" s="1"/>
  <c r="D355" i="1" s="1"/>
  <c r="E214" i="1"/>
  <c r="D213" i="1"/>
  <c r="E325" i="1"/>
  <c r="D324" i="1"/>
  <c r="E236" i="1"/>
  <c r="D235" i="1"/>
  <c r="D275" i="1"/>
  <c r="E276" i="1"/>
  <c r="D204" i="1"/>
  <c r="E205" i="1"/>
  <c r="E105" i="1"/>
  <c r="D104" i="1"/>
  <c r="E296" i="1"/>
  <c r="D295" i="1"/>
  <c r="E65" i="1"/>
  <c r="D64" i="1"/>
  <c r="E356" i="1"/>
  <c r="D337" i="1"/>
  <c r="E338" i="1"/>
  <c r="D254" i="1"/>
  <c r="E255" i="1"/>
  <c r="E225" i="1"/>
  <c r="D224" i="1"/>
  <c r="E196" i="1"/>
  <c r="D124" i="1"/>
  <c r="E125" i="1"/>
  <c r="D346" i="1"/>
  <c r="E347" i="1"/>
  <c r="E185" i="1"/>
  <c r="D184" i="1"/>
  <c r="E165" i="1"/>
  <c r="D164" i="1"/>
  <c r="E316" i="1"/>
  <c r="D315" i="1"/>
  <c r="D174" i="1"/>
  <c r="E175" i="1"/>
  <c r="E285" i="1"/>
  <c r="D284" i="1"/>
  <c r="E156" i="1"/>
  <c r="D155" i="1"/>
  <c r="E136" i="1"/>
  <c r="D135" i="1"/>
  <c r="D94" i="1"/>
  <c r="E95" i="1"/>
  <c r="E76" i="1"/>
  <c r="D75" i="1"/>
  <c r="E145" i="1"/>
  <c r="D144" i="1"/>
  <c r="E116" i="1"/>
  <c r="E85" i="1"/>
  <c r="D84" i="1"/>
  <c r="E265" i="1"/>
  <c r="D264" i="1"/>
  <c r="E245" i="1"/>
  <c r="D244" i="1"/>
  <c r="E305" i="1"/>
  <c r="D304" i="1"/>
  <c r="E48" i="1"/>
  <c r="I48" i="1"/>
  <c r="L47" i="1"/>
  <c r="N13" i="1"/>
  <c r="E215" i="1" l="1"/>
  <c r="D214" i="1"/>
  <c r="E126" i="1"/>
  <c r="D125" i="1"/>
  <c r="E306" i="1"/>
  <c r="D305" i="1"/>
  <c r="E297" i="1"/>
  <c r="D296" i="1"/>
  <c r="E137" i="1"/>
  <c r="D136" i="1"/>
  <c r="E197" i="1"/>
  <c r="D196" i="1"/>
  <c r="D245" i="1"/>
  <c r="E246" i="1"/>
  <c r="D156" i="1"/>
  <c r="E157" i="1"/>
  <c r="E106" i="1"/>
  <c r="D105" i="1"/>
  <c r="E206" i="1"/>
  <c r="D205" i="1"/>
  <c r="E266" i="1"/>
  <c r="D265" i="1"/>
  <c r="E286" i="1"/>
  <c r="D285" i="1"/>
  <c r="E226" i="1"/>
  <c r="D225" i="1"/>
  <c r="E176" i="1"/>
  <c r="D175" i="1"/>
  <c r="E256" i="1"/>
  <c r="D255" i="1"/>
  <c r="I14" i="1" s="1"/>
  <c r="L14" i="1" s="1"/>
  <c r="E277" i="1"/>
  <c r="D276" i="1"/>
  <c r="E96" i="1"/>
  <c r="D95" i="1"/>
  <c r="D85" i="1"/>
  <c r="E86" i="1"/>
  <c r="E117" i="1"/>
  <c r="D116" i="1"/>
  <c r="E339" i="1"/>
  <c r="D338" i="1"/>
  <c r="E348" i="1"/>
  <c r="D347" i="1"/>
  <c r="D316" i="1"/>
  <c r="E317" i="1"/>
  <c r="D236" i="1"/>
  <c r="E237" i="1"/>
  <c r="D76" i="1"/>
  <c r="E77" i="1"/>
  <c r="E66" i="1"/>
  <c r="D65" i="1"/>
  <c r="E357" i="1"/>
  <c r="D356" i="1"/>
  <c r="E186" i="1"/>
  <c r="D185" i="1"/>
  <c r="E146" i="1"/>
  <c r="D145" i="1"/>
  <c r="D165" i="1"/>
  <c r="E166" i="1"/>
  <c r="D325" i="1"/>
  <c r="E326" i="1"/>
  <c r="I33" i="1"/>
  <c r="E33" i="1"/>
  <c r="L32" i="1"/>
  <c r="H32" i="1"/>
  <c r="H31" i="1"/>
  <c r="L27" i="1"/>
  <c r="I13" i="1"/>
  <c r="L13" i="1" s="1"/>
  <c r="L42" i="1"/>
  <c r="H42" i="1"/>
  <c r="L41" i="1"/>
  <c r="H41" i="1"/>
  <c r="L37" i="1"/>
  <c r="H37" i="1"/>
  <c r="L36" i="1"/>
  <c r="H36" i="1"/>
  <c r="L31" i="1"/>
  <c r="I28" i="1"/>
  <c r="E28" i="1"/>
  <c r="H27" i="1"/>
  <c r="H28" i="1" s="1"/>
  <c r="I25" i="1"/>
  <c r="E25" i="1"/>
  <c r="L24" i="1"/>
  <c r="H24" i="1"/>
  <c r="L23" i="1"/>
  <c r="H23" i="1"/>
  <c r="I21" i="1"/>
  <c r="E21" i="1"/>
  <c r="N20" i="1"/>
  <c r="L20" i="1"/>
  <c r="H20" i="1"/>
  <c r="H21" i="1" s="1"/>
  <c r="E18" i="1"/>
  <c r="N17" i="1"/>
  <c r="I17" i="1"/>
  <c r="I18" i="1" s="1"/>
  <c r="E15" i="1"/>
  <c r="L18" i="1" l="1"/>
  <c r="E216" i="1"/>
  <c r="D215" i="1"/>
  <c r="E278" i="1"/>
  <c r="D277" i="1"/>
  <c r="E318" i="1"/>
  <c r="D317" i="1"/>
  <c r="E198" i="1"/>
  <c r="D197" i="1"/>
  <c r="E167" i="1"/>
  <c r="D166" i="1"/>
  <c r="E247" i="1"/>
  <c r="D246" i="1"/>
  <c r="E177" i="1"/>
  <c r="D176" i="1"/>
  <c r="E349" i="1"/>
  <c r="D348" i="1"/>
  <c r="E227" i="1"/>
  <c r="D226" i="1"/>
  <c r="E138" i="1"/>
  <c r="D137" i="1"/>
  <c r="E147" i="1"/>
  <c r="D146" i="1"/>
  <c r="E340" i="1"/>
  <c r="D339" i="1"/>
  <c r="E287" i="1"/>
  <c r="D286" i="1"/>
  <c r="E298" i="1"/>
  <c r="D297" i="1"/>
  <c r="E238" i="1"/>
  <c r="D237" i="1"/>
  <c r="D186" i="1"/>
  <c r="E187" i="1"/>
  <c r="E118" i="1"/>
  <c r="D117" i="1"/>
  <c r="D266" i="1"/>
  <c r="E267" i="1"/>
  <c r="E307" i="1"/>
  <c r="D306" i="1"/>
  <c r="E78" i="1"/>
  <c r="D77" i="1"/>
  <c r="E87" i="1"/>
  <c r="D86" i="1"/>
  <c r="E257" i="1"/>
  <c r="D256" i="1"/>
  <c r="E358" i="1"/>
  <c r="D357" i="1"/>
  <c r="E207" i="1"/>
  <c r="D206" i="1"/>
  <c r="E127" i="1"/>
  <c r="D126" i="1"/>
  <c r="E158" i="1"/>
  <c r="D157" i="1"/>
  <c r="E327" i="1"/>
  <c r="D326" i="1"/>
  <c r="E67" i="1"/>
  <c r="D66" i="1"/>
  <c r="E97" i="1"/>
  <c r="D96" i="1"/>
  <c r="D106" i="1"/>
  <c r="E107" i="1"/>
  <c r="H39" i="1"/>
  <c r="H33" i="1"/>
  <c r="E29" i="1"/>
  <c r="H44" i="1"/>
  <c r="H13" i="1"/>
  <c r="H14" i="1"/>
  <c r="L25" i="1"/>
  <c r="E49" i="1"/>
  <c r="L21" i="1"/>
  <c r="L28" i="1"/>
  <c r="H25" i="1"/>
  <c r="L33" i="1"/>
  <c r="L44" i="1"/>
  <c r="L39" i="1"/>
  <c r="H17" i="1"/>
  <c r="H18" i="1" s="1"/>
  <c r="L17" i="1"/>
  <c r="I15" i="1"/>
  <c r="I29" i="1" s="1"/>
  <c r="H48" i="1" l="1"/>
  <c r="L29" i="1"/>
  <c r="E217" i="1"/>
  <c r="D216" i="1"/>
  <c r="D227" i="1"/>
  <c r="E228" i="1"/>
  <c r="E208" i="1"/>
  <c r="D207" i="1"/>
  <c r="E350" i="1"/>
  <c r="D349" i="1"/>
  <c r="E128" i="1"/>
  <c r="D127" i="1"/>
  <c r="E359" i="1"/>
  <c r="D358" i="1"/>
  <c r="D177" i="1"/>
  <c r="E178" i="1"/>
  <c r="E239" i="1"/>
  <c r="D238" i="1"/>
  <c r="E108" i="1"/>
  <c r="D107" i="1"/>
  <c r="D257" i="1"/>
  <c r="E258" i="1"/>
  <c r="D298" i="1"/>
  <c r="E299" i="1"/>
  <c r="E248" i="1"/>
  <c r="D247" i="1"/>
  <c r="D97" i="1"/>
  <c r="E98" i="1"/>
  <c r="E88" i="1"/>
  <c r="D87" i="1"/>
  <c r="E288" i="1"/>
  <c r="D287" i="1"/>
  <c r="E168" i="1"/>
  <c r="D167" i="1"/>
  <c r="E188" i="1"/>
  <c r="D187" i="1"/>
  <c r="D67" i="1"/>
  <c r="E68" i="1"/>
  <c r="E79" i="1"/>
  <c r="D78" i="1"/>
  <c r="D340" i="1"/>
  <c r="E199" i="1"/>
  <c r="D198" i="1"/>
  <c r="E119" i="1"/>
  <c r="D118" i="1"/>
  <c r="E328" i="1"/>
  <c r="D327" i="1"/>
  <c r="D307" i="1"/>
  <c r="E308" i="1"/>
  <c r="D147" i="1"/>
  <c r="E148" i="1"/>
  <c r="E319" i="1"/>
  <c r="D318" i="1"/>
  <c r="E268" i="1"/>
  <c r="D267" i="1"/>
  <c r="E159" i="1"/>
  <c r="D158" i="1"/>
  <c r="D138" i="1"/>
  <c r="E139" i="1"/>
  <c r="E279" i="1"/>
  <c r="D278" i="1"/>
  <c r="L48" i="1"/>
  <c r="H15" i="1"/>
  <c r="L15" i="1"/>
  <c r="E218" i="1" l="1"/>
  <c r="D217" i="1"/>
  <c r="E179" i="1"/>
  <c r="D178" i="1"/>
  <c r="E289" i="1"/>
  <c r="D288" i="1"/>
  <c r="D88" i="1"/>
  <c r="E89" i="1"/>
  <c r="E360" i="1"/>
  <c r="D359" i="1"/>
  <c r="E280" i="1"/>
  <c r="D279" i="1"/>
  <c r="E120" i="1"/>
  <c r="D119" i="1"/>
  <c r="E99" i="1"/>
  <c r="D98" i="1"/>
  <c r="E140" i="1"/>
  <c r="D139" i="1"/>
  <c r="E309" i="1"/>
  <c r="D308" i="1"/>
  <c r="D328" i="1"/>
  <c r="E329" i="1"/>
  <c r="E200" i="1"/>
  <c r="D199" i="1"/>
  <c r="D248" i="1"/>
  <c r="E249" i="1"/>
  <c r="E129" i="1"/>
  <c r="D128" i="1"/>
  <c r="D159" i="1"/>
  <c r="E160" i="1"/>
  <c r="D160" i="1" s="1"/>
  <c r="E300" i="1"/>
  <c r="D299" i="1"/>
  <c r="D79" i="1"/>
  <c r="E80" i="1"/>
  <c r="D80" i="1" s="1"/>
  <c r="D350" i="1"/>
  <c r="D239" i="1"/>
  <c r="E240" i="1"/>
  <c r="E269" i="1"/>
  <c r="D268" i="1"/>
  <c r="E69" i="1"/>
  <c r="D68" i="1"/>
  <c r="E259" i="1"/>
  <c r="D258" i="1"/>
  <c r="E209" i="1"/>
  <c r="D208" i="1"/>
  <c r="D319" i="1"/>
  <c r="E320" i="1"/>
  <c r="E229" i="1"/>
  <c r="D228" i="1"/>
  <c r="D168" i="1"/>
  <c r="E169" i="1"/>
  <c r="E149" i="1"/>
  <c r="D148" i="1"/>
  <c r="E189" i="1"/>
  <c r="D188" i="1"/>
  <c r="E109" i="1"/>
  <c r="D108" i="1"/>
  <c r="H29" i="1"/>
  <c r="H49" i="1" s="1"/>
  <c r="I49" i="1"/>
  <c r="L49" i="1" s="1"/>
  <c r="D320" i="1" l="1"/>
  <c r="E219" i="1"/>
  <c r="D218" i="1"/>
  <c r="E100" i="1"/>
  <c r="D99" i="1"/>
  <c r="E230" i="1"/>
  <c r="D229" i="1"/>
  <c r="D129" i="1"/>
  <c r="E130" i="1"/>
  <c r="D120" i="1"/>
  <c r="E260" i="1"/>
  <c r="D259" i="1"/>
  <c r="E250" i="1"/>
  <c r="D249" i="1"/>
  <c r="D280" i="1"/>
  <c r="D209" i="1"/>
  <c r="E210" i="1"/>
  <c r="E110" i="1"/>
  <c r="D109" i="1"/>
  <c r="E70" i="1"/>
  <c r="D69" i="1"/>
  <c r="D200" i="1"/>
  <c r="D360" i="1"/>
  <c r="E190" i="1"/>
  <c r="D189" i="1"/>
  <c r="E270" i="1"/>
  <c r="D269" i="1"/>
  <c r="E330" i="1"/>
  <c r="D329" i="1"/>
  <c r="E90" i="1"/>
  <c r="D89" i="1"/>
  <c r="D240" i="1"/>
  <c r="E150" i="1"/>
  <c r="D149" i="1"/>
  <c r="E170" i="1"/>
  <c r="D169" i="1"/>
  <c r="E310" i="1"/>
  <c r="D309" i="1"/>
  <c r="D289" i="1"/>
  <c r="E290" i="1"/>
  <c r="D290" i="1" s="1"/>
  <c r="D300" i="1"/>
  <c r="D140" i="1"/>
  <c r="E180" i="1"/>
  <c r="D179" i="1"/>
  <c r="D130" i="1" l="1"/>
  <c r="D90" i="1"/>
  <c r="D260" i="1"/>
  <c r="D270" i="1"/>
  <c r="E220" i="1"/>
  <c r="D219" i="1"/>
  <c r="D210" i="1"/>
  <c r="D330" i="1"/>
  <c r="D250" i="1"/>
  <c r="D180" i="1"/>
  <c r="D150" i="1"/>
  <c r="D190" i="1"/>
  <c r="D310" i="1"/>
  <c r="D230" i="1"/>
  <c r="D110" i="1"/>
  <c r="D170" i="1"/>
  <c r="D70" i="1"/>
  <c r="D100" i="1"/>
  <c r="D220" i="1" l="1"/>
</calcChain>
</file>

<file path=xl/sharedStrings.xml><?xml version="1.0" encoding="utf-8"?>
<sst xmlns="http://schemas.openxmlformats.org/spreadsheetml/2006/main" count="93" uniqueCount="72">
  <si>
    <t xml:space="preserve">ВОДОГОСПОДАРСЬКА       ОБСТАНОВКА       НА       ВОДОСХОВИЩАХ </t>
  </si>
  <si>
    <t>У МЕЖАХ МИКОЛАЇВСЬКОЇ ОБЛАСТІ</t>
  </si>
  <si>
    <t xml:space="preserve"> </t>
  </si>
  <si>
    <t>Проектні дані</t>
  </si>
  <si>
    <t xml:space="preserve">Фактичні дані         </t>
  </si>
  <si>
    <t>%</t>
  </si>
  <si>
    <t>Розрахункові екологічні витрати, м³/с</t>
  </si>
  <si>
    <t>Рівень скиду, згідно режиму роботи</t>
  </si>
  <si>
    <t xml:space="preserve">Площа </t>
  </si>
  <si>
    <t xml:space="preserve">НПР, </t>
  </si>
  <si>
    <t xml:space="preserve">Повний </t>
  </si>
  <si>
    <t>Встанов-</t>
  </si>
  <si>
    <t>Факт.</t>
  </si>
  <si>
    <t>Вільна</t>
  </si>
  <si>
    <t>Об'єм</t>
  </si>
  <si>
    <t>При-</t>
  </si>
  <si>
    <t>Скид,</t>
  </si>
  <si>
    <t>напов-</t>
  </si>
  <si>
    <t>Водосховища</t>
  </si>
  <si>
    <t>об'єм,</t>
  </si>
  <si>
    <t>лений</t>
  </si>
  <si>
    <t>рівень,</t>
  </si>
  <si>
    <t>ємкість,</t>
  </si>
  <si>
    <t>плив</t>
  </si>
  <si>
    <t>нення</t>
  </si>
  <si>
    <t xml:space="preserve">     га</t>
  </si>
  <si>
    <t>м</t>
  </si>
  <si>
    <t>млн.м³</t>
  </si>
  <si>
    <t>м³/с</t>
  </si>
  <si>
    <t>Басейн р.Південний Буг</t>
  </si>
  <si>
    <t>р. Південний Буг</t>
  </si>
  <si>
    <t>Олександрівське</t>
  </si>
  <si>
    <t>9,5-12,1</t>
  </si>
  <si>
    <t>задовільний</t>
  </si>
  <si>
    <t>Первомайське</t>
  </si>
  <si>
    <t>разом</t>
  </si>
  <si>
    <t>р. Інгул</t>
  </si>
  <si>
    <t>Софіївське</t>
  </si>
  <si>
    <t>р. Мертвовод</t>
  </si>
  <si>
    <t>Таборівське</t>
  </si>
  <si>
    <t>р. Гнилий Єланець</t>
  </si>
  <si>
    <t>Щербанівське</t>
  </si>
  <si>
    <t>Єланецьке</t>
  </si>
  <si>
    <t>р. Громоклея</t>
  </si>
  <si>
    <t>Водяно-Лоринське</t>
  </si>
  <si>
    <t>Разом по басейну</t>
  </si>
  <si>
    <t>Басейн р.Дніпро</t>
  </si>
  <si>
    <t>Басейн р.Причорномор'я</t>
  </si>
  <si>
    <t>б.Калістровська</t>
  </si>
  <si>
    <t>Степівське(наливне)</t>
  </si>
  <si>
    <t>Вододром(наливне)</t>
  </si>
  <si>
    <t>р.Березань</t>
  </si>
  <si>
    <t>Військове(наливне)</t>
  </si>
  <si>
    <t>Данилівське(наливне)</t>
  </si>
  <si>
    <t>Всього по області</t>
  </si>
  <si>
    <t>Олександрівське вв-ще</t>
  </si>
  <si>
    <t>Первомайське водосхов.</t>
  </si>
  <si>
    <t>Софіївське водосховище</t>
  </si>
  <si>
    <t>▼, м</t>
  </si>
  <si>
    <t>W, млн.м3</t>
  </si>
  <si>
    <t>Серед.</t>
  </si>
  <si>
    <t>Явкинське</t>
  </si>
  <si>
    <t>Любинське</t>
  </si>
  <si>
    <t>Катеринівське(наливне)</t>
  </si>
  <si>
    <t>Нечаянське(наливне)</t>
  </si>
  <si>
    <t>р. Янчекрак</t>
  </si>
  <si>
    <t>Кам'янське(наливне)</t>
  </si>
  <si>
    <t>об'єм з врахуванням хвостової частини водосховища</t>
  </si>
  <si>
    <t>станом на 12.05.2026 р.</t>
  </si>
  <si>
    <t>67,46*</t>
  </si>
  <si>
    <t>46,12*</t>
  </si>
  <si>
    <t>* фактичний рівень та об'єм станом на 01.05.2026 року.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</si>
</sst>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7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6" fillId="0" borderId="0"/>
  </cellStyleXfs>
  <cellXfs count="174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1" xfId="0" applyFont="1" applyBorder="1"/>
    <xf numFmtId="0" fontId="5" fillId="0" borderId="2" xfId="0" applyFont="1" applyBorder="1"/>
    <xf numFmtId="0" fontId="3" fillId="0" borderId="7" xfId="0" applyFont="1" applyBorder="1"/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9" xfId="0" applyFont="1" applyBorder="1"/>
    <xf numFmtId="0" fontId="5" fillId="0" borderId="10" xfId="0" applyFont="1" applyBorder="1"/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5" xfId="0" applyFont="1" applyBorder="1"/>
    <xf numFmtId="2" fontId="4" fillId="0" borderId="4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8" fillId="0" borderId="12" xfId="0" applyNumberFormat="1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2" fontId="6" fillId="0" borderId="5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 vertical="center"/>
    </xf>
    <xf numFmtId="2" fontId="4" fillId="2" borderId="12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2" fontId="10" fillId="0" borderId="4" xfId="0" applyNumberFormat="1" applyFont="1" applyBorder="1" applyAlignment="1">
      <alignment horizontal="center" vertical="center"/>
    </xf>
    <xf numFmtId="2" fontId="5" fillId="0" borderId="4" xfId="0" applyNumberFormat="1" applyFont="1" applyBorder="1"/>
    <xf numFmtId="0" fontId="5" fillId="0" borderId="12" xfId="0" applyFont="1" applyBorder="1"/>
    <xf numFmtId="2" fontId="5" fillId="0" borderId="12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2" fontId="6" fillId="0" borderId="12" xfId="0" applyNumberFormat="1" applyFont="1" applyBorder="1" applyAlignment="1">
      <alignment vertical="center"/>
    </xf>
    <xf numFmtId="2" fontId="9" fillId="0" borderId="12" xfId="0" applyNumberFormat="1" applyFont="1" applyBorder="1" applyAlignment="1">
      <alignment vertical="center"/>
    </xf>
    <xf numFmtId="2" fontId="9" fillId="0" borderId="12" xfId="0" applyNumberFormat="1" applyFont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2" fontId="3" fillId="0" borderId="11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2" fontId="9" fillId="0" borderId="12" xfId="0" applyNumberFormat="1" applyFont="1" applyBorder="1" applyAlignment="1">
      <alignment horizontal="center"/>
    </xf>
    <xf numFmtId="0" fontId="5" fillId="0" borderId="13" xfId="0" applyFont="1" applyBorder="1"/>
    <xf numFmtId="2" fontId="5" fillId="0" borderId="11" xfId="0" applyNumberFormat="1" applyFont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/>
    </xf>
    <xf numFmtId="0" fontId="5" fillId="0" borderId="14" xfId="0" applyFont="1" applyBorder="1"/>
    <xf numFmtId="2" fontId="5" fillId="0" borderId="0" xfId="0" applyNumberFormat="1" applyFont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2" fontId="12" fillId="0" borderId="4" xfId="0" applyNumberFormat="1" applyFont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2" fontId="6" fillId="3" borderId="12" xfId="0" applyNumberFormat="1" applyFont="1" applyFill="1" applyBorder="1" applyAlignment="1">
      <alignment horizontal="center" vertical="center"/>
    </xf>
    <xf numFmtId="2" fontId="7" fillId="3" borderId="12" xfId="0" applyNumberFormat="1" applyFont="1" applyFill="1" applyBorder="1" applyAlignment="1">
      <alignment horizontal="center"/>
    </xf>
    <xf numFmtId="2" fontId="9" fillId="3" borderId="12" xfId="0" applyNumberFormat="1" applyFont="1" applyFill="1" applyBorder="1" applyAlignment="1">
      <alignment horizontal="center"/>
    </xf>
    <xf numFmtId="2" fontId="6" fillId="3" borderId="12" xfId="0" applyNumberFormat="1" applyFont="1" applyFill="1" applyBorder="1" applyAlignment="1">
      <alignment vertical="center"/>
    </xf>
    <xf numFmtId="2" fontId="9" fillId="3" borderId="12" xfId="0" applyNumberFormat="1" applyFont="1" applyFill="1" applyBorder="1" applyAlignment="1">
      <alignment vertical="center"/>
    </xf>
    <xf numFmtId="2" fontId="9" fillId="3" borderId="12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 vertical="center"/>
    </xf>
    <xf numFmtId="2" fontId="5" fillId="0" borderId="0" xfId="0" applyNumberFormat="1" applyFont="1"/>
    <xf numFmtId="164" fontId="5" fillId="0" borderId="12" xfId="0" applyNumberFormat="1" applyFont="1" applyBorder="1" applyAlignment="1">
      <alignment horizontal="center"/>
    </xf>
    <xf numFmtId="164" fontId="5" fillId="2" borderId="12" xfId="0" applyNumberFormat="1" applyFont="1" applyFill="1" applyBorder="1" applyAlignment="1">
      <alignment horizontal="center"/>
    </xf>
    <xf numFmtId="2" fontId="4" fillId="0" borderId="12" xfId="0" applyNumberFormat="1" applyFont="1" applyBorder="1" applyAlignment="1">
      <alignment horizontal="center" vertical="center"/>
    </xf>
    <xf numFmtId="2" fontId="13" fillId="0" borderId="12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2" xfId="0" applyBorder="1"/>
    <xf numFmtId="2" fontId="4" fillId="4" borderId="12" xfId="0" applyNumberFormat="1" applyFont="1" applyFill="1" applyBorder="1" applyAlignment="1">
      <alignment horizontal="center"/>
    </xf>
    <xf numFmtId="2" fontId="0" fillId="0" borderId="0" xfId="0" applyNumberFormat="1"/>
    <xf numFmtId="0" fontId="0" fillId="0" borderId="12" xfId="0" applyBorder="1" applyAlignment="1">
      <alignment horizontal="right"/>
    </xf>
    <xf numFmtId="164" fontId="4" fillId="0" borderId="5" xfId="0" applyNumberFormat="1" applyFont="1" applyBorder="1" applyAlignment="1">
      <alignment horizontal="center"/>
    </xf>
    <xf numFmtId="1" fontId="13" fillId="0" borderId="12" xfId="0" applyNumberFormat="1" applyFont="1" applyBorder="1" applyAlignment="1">
      <alignment horizontal="center"/>
    </xf>
    <xf numFmtId="2" fontId="13" fillId="0" borderId="12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5" fillId="4" borderId="12" xfId="0" applyNumberFormat="1" applyFont="1" applyFill="1" applyBorder="1" applyAlignment="1">
      <alignment horizontal="center"/>
    </xf>
    <xf numFmtId="2" fontId="4" fillId="4" borderId="9" xfId="0" applyNumberFormat="1" applyFont="1" applyFill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2" fontId="9" fillId="0" borderId="10" xfId="0" applyNumberFormat="1" applyFont="1" applyBorder="1" applyAlignment="1">
      <alignment horizontal="center"/>
    </xf>
    <xf numFmtId="2" fontId="12" fillId="0" borderId="12" xfId="0" applyNumberFormat="1" applyFont="1" applyBorder="1" applyAlignment="1">
      <alignment horizontal="center"/>
    </xf>
    <xf numFmtId="1" fontId="9" fillId="3" borderId="12" xfId="0" applyNumberFormat="1" applyFont="1" applyFill="1" applyBorder="1" applyAlignment="1">
      <alignment horizontal="center"/>
    </xf>
    <xf numFmtId="2" fontId="5" fillId="5" borderId="12" xfId="0" applyNumberFormat="1" applyFont="1" applyFill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2" fontId="13" fillId="3" borderId="12" xfId="0" applyNumberFormat="1" applyFont="1" applyFill="1" applyBorder="1" applyAlignment="1">
      <alignment horizontal="center" vertical="center"/>
    </xf>
    <xf numFmtId="1" fontId="9" fillId="3" borderId="12" xfId="0" applyNumberFormat="1" applyFont="1" applyFill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/>
    </xf>
    <xf numFmtId="0" fontId="14" fillId="0" borderId="12" xfId="0" applyFont="1" applyBorder="1"/>
    <xf numFmtId="164" fontId="0" fillId="0" borderId="0" xfId="0" applyNumberFormat="1"/>
    <xf numFmtId="0" fontId="10" fillId="0" borderId="12" xfId="0" applyFont="1" applyBorder="1" applyAlignment="1">
      <alignment horizontal="center" wrapText="1"/>
    </xf>
    <xf numFmtId="2" fontId="15" fillId="0" borderId="4" xfId="0" applyNumberFormat="1" applyFont="1" applyBorder="1" applyAlignment="1">
      <alignment horizontal="center" vertical="center" wrapText="1"/>
    </xf>
    <xf numFmtId="2" fontId="12" fillId="0" borderId="12" xfId="0" applyNumberFormat="1" applyFont="1" applyBorder="1"/>
    <xf numFmtId="2" fontId="13" fillId="3" borderId="5" xfId="0" applyNumberFormat="1" applyFont="1" applyFill="1" applyBorder="1" applyAlignment="1">
      <alignment horizontal="center" vertical="center"/>
    </xf>
    <xf numFmtId="2" fontId="9" fillId="3" borderId="4" xfId="0" applyNumberFormat="1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2" fontId="6" fillId="6" borderId="12" xfId="0" applyNumberFormat="1" applyFont="1" applyFill="1" applyBorder="1" applyAlignment="1">
      <alignment horizontal="center" vertical="center"/>
    </xf>
    <xf numFmtId="2" fontId="7" fillId="6" borderId="4" xfId="0" applyNumberFormat="1" applyFont="1" applyFill="1" applyBorder="1" applyAlignment="1">
      <alignment horizontal="center"/>
    </xf>
    <xf numFmtId="2" fontId="6" fillId="6" borderId="12" xfId="0" applyNumberFormat="1" applyFont="1" applyFill="1" applyBorder="1" applyAlignment="1">
      <alignment horizontal="center"/>
    </xf>
    <xf numFmtId="0" fontId="16" fillId="0" borderId="0" xfId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2" fontId="4" fillId="0" borderId="0" xfId="1" applyNumberFormat="1" applyFont="1"/>
    <xf numFmtId="0" fontId="4" fillId="0" borderId="0" xfId="1" applyFont="1"/>
    <xf numFmtId="2" fontId="13" fillId="3" borderId="12" xfId="0" applyNumberFormat="1" applyFont="1" applyFill="1" applyBorder="1" applyAlignment="1">
      <alignment horizontal="center"/>
    </xf>
    <xf numFmtId="1" fontId="6" fillId="6" borderId="12" xfId="0" applyNumberFormat="1" applyFont="1" applyFill="1" applyBorder="1" applyAlignment="1">
      <alignment horizontal="center"/>
    </xf>
    <xf numFmtId="2" fontId="7" fillId="6" borderId="12" xfId="0" applyNumberFormat="1" applyFont="1" applyFill="1" applyBorder="1" applyAlignment="1">
      <alignment horizontal="center"/>
    </xf>
    <xf numFmtId="165" fontId="4" fillId="0" borderId="0" xfId="1" applyNumberFormat="1" applyFont="1"/>
    <xf numFmtId="0" fontId="4" fillId="0" borderId="0" xfId="0" applyFont="1"/>
    <xf numFmtId="2" fontId="4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2" fontId="5" fillId="0" borderId="12" xfId="0" applyNumberFormat="1" applyFont="1" applyBorder="1"/>
    <xf numFmtId="2" fontId="5" fillId="2" borderId="9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164" fontId="5" fillId="8" borderId="12" xfId="0" applyNumberFormat="1" applyFont="1" applyFill="1" applyBorder="1" applyAlignment="1">
      <alignment horizontal="center"/>
    </xf>
    <xf numFmtId="0" fontId="0" fillId="8" borderId="0" xfId="0" applyFill="1"/>
    <xf numFmtId="164" fontId="4" fillId="2" borderId="9" xfId="0" applyNumberFormat="1" applyFont="1" applyFill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4" fillId="3" borderId="0" xfId="0" applyNumberFormat="1" applyFont="1" applyFill="1"/>
    <xf numFmtId="2" fontId="4" fillId="0" borderId="0" xfId="0" applyNumberFormat="1" applyFont="1"/>
    <xf numFmtId="2" fontId="4" fillId="9" borderId="0" xfId="0" applyNumberFormat="1" applyFont="1" applyFill="1"/>
    <xf numFmtId="2" fontId="4" fillId="10" borderId="12" xfId="0" applyNumberFormat="1" applyFont="1" applyFill="1" applyBorder="1" applyAlignment="1">
      <alignment horizontal="center"/>
    </xf>
    <xf numFmtId="0" fontId="0" fillId="0" borderId="12" xfId="0" applyBorder="1" applyAlignment="1">
      <alignment horizontal="center" vertical="top" wrapText="1"/>
    </xf>
    <xf numFmtId="0" fontId="4" fillId="7" borderId="15" xfId="1" applyFont="1" applyFill="1" applyBorder="1" applyAlignment="1">
      <alignment horizontal="center"/>
    </xf>
    <xf numFmtId="0" fontId="4" fillId="7" borderId="16" xfId="1" applyFont="1" applyFill="1" applyBorder="1" applyAlignment="1">
      <alignment horizontal="center"/>
    </xf>
    <xf numFmtId="0" fontId="4" fillId="7" borderId="17" xfId="1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62"/>
  <sheetViews>
    <sheetView tabSelected="1" topLeftCell="A34" workbookViewId="0">
      <selection activeCell="Q14" sqref="Q14"/>
    </sheetView>
  </sheetViews>
  <sheetFormatPr defaultColWidth="9" defaultRowHeight="14.5" x14ac:dyDescent="0.35"/>
  <cols>
    <col min="1" max="1" width="2.7265625" customWidth="1"/>
    <col min="2" max="2" width="19.81640625" customWidth="1"/>
    <col min="3" max="3" width="7" customWidth="1"/>
    <col min="4" max="4" width="6.54296875" customWidth="1"/>
    <col min="5" max="5" width="13.81640625" customWidth="1"/>
    <col min="6" max="6" width="8.1796875" customWidth="1"/>
    <col min="7" max="7" width="7.453125" customWidth="1"/>
    <col min="8" max="8" width="7.7265625" customWidth="1"/>
    <col min="9" max="9" width="8.81640625" customWidth="1"/>
    <col min="10" max="10" width="6.54296875" customWidth="1"/>
    <col min="11" max="11" width="6.1796875" customWidth="1"/>
    <col min="12" max="12" width="6.54296875" customWidth="1"/>
    <col min="13" max="13" width="8.26953125" customWidth="1"/>
    <col min="14" max="14" width="12.81640625" customWidth="1"/>
  </cols>
  <sheetData>
    <row r="1" spans="1:28" x14ac:dyDescent="0.35">
      <c r="A1" s="1"/>
      <c r="B1" s="164" t="s">
        <v>0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</row>
    <row r="2" spans="1:28" x14ac:dyDescent="0.35">
      <c r="A2" s="1"/>
      <c r="B2" s="164" t="s">
        <v>1</v>
      </c>
      <c r="C2" s="164"/>
      <c r="D2" s="164"/>
      <c r="E2" s="165"/>
      <c r="F2" s="165"/>
      <c r="G2" s="165"/>
      <c r="H2" s="165"/>
      <c r="I2" s="165"/>
      <c r="J2" s="165"/>
      <c r="K2" s="165"/>
      <c r="L2" s="165"/>
      <c r="M2" s="165"/>
    </row>
    <row r="3" spans="1:28" x14ac:dyDescent="0.35">
      <c r="A3" s="1"/>
      <c r="B3" s="166" t="s">
        <v>68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</row>
    <row r="4" spans="1:28" x14ac:dyDescent="0.35">
      <c r="A4" s="1"/>
      <c r="B4" s="2"/>
      <c r="C4" s="2"/>
      <c r="D4" s="2"/>
      <c r="E4" s="2"/>
      <c r="F4" s="2"/>
      <c r="G4" s="2"/>
      <c r="H4" s="2"/>
      <c r="I4" s="2"/>
      <c r="J4" s="2" t="s">
        <v>2</v>
      </c>
      <c r="K4" s="2"/>
      <c r="L4" s="2"/>
      <c r="M4" s="2"/>
    </row>
    <row r="5" spans="1:28" x14ac:dyDescent="0.35">
      <c r="A5" s="3"/>
      <c r="B5" s="4"/>
      <c r="C5" s="167" t="s">
        <v>3</v>
      </c>
      <c r="D5" s="168"/>
      <c r="E5" s="169"/>
      <c r="F5" s="170" t="s">
        <v>4</v>
      </c>
      <c r="G5" s="171"/>
      <c r="H5" s="172"/>
      <c r="I5" s="172"/>
      <c r="J5" s="172"/>
      <c r="K5" s="173"/>
      <c r="L5" s="17" t="s">
        <v>5</v>
      </c>
      <c r="M5" s="150" t="s">
        <v>6</v>
      </c>
      <c r="N5" s="146" t="s">
        <v>7</v>
      </c>
    </row>
    <row r="6" spans="1:28" x14ac:dyDescent="0.35">
      <c r="A6" s="5"/>
      <c r="B6" s="6"/>
      <c r="C6" s="7" t="s">
        <v>8</v>
      </c>
      <c r="D6" s="8" t="s">
        <v>9</v>
      </c>
      <c r="E6" s="8" t="s">
        <v>10</v>
      </c>
      <c r="F6" s="9" t="s">
        <v>11</v>
      </c>
      <c r="G6" s="8" t="s">
        <v>12</v>
      </c>
      <c r="H6" s="8" t="s">
        <v>13</v>
      </c>
      <c r="I6" s="9" t="s">
        <v>14</v>
      </c>
      <c r="J6" s="8" t="s">
        <v>15</v>
      </c>
      <c r="K6" s="8" t="s">
        <v>16</v>
      </c>
      <c r="L6" s="11" t="s">
        <v>17</v>
      </c>
      <c r="M6" s="151"/>
      <c r="N6" s="146"/>
    </row>
    <row r="7" spans="1:28" x14ac:dyDescent="0.35">
      <c r="A7" s="5"/>
      <c r="B7" s="6" t="s">
        <v>18</v>
      </c>
      <c r="C7" s="6"/>
      <c r="D7" s="10"/>
      <c r="E7" s="11" t="s">
        <v>19</v>
      </c>
      <c r="F7" s="9" t="s">
        <v>20</v>
      </c>
      <c r="G7" s="11" t="s">
        <v>21</v>
      </c>
      <c r="H7" s="11" t="s">
        <v>22</v>
      </c>
      <c r="I7" s="9"/>
      <c r="J7" s="85" t="s">
        <v>23</v>
      </c>
      <c r="K7" s="5"/>
      <c r="L7" s="11" t="s">
        <v>24</v>
      </c>
      <c r="M7" s="151"/>
      <c r="N7" s="146"/>
    </row>
    <row r="8" spans="1:28" x14ac:dyDescent="0.35">
      <c r="A8" s="5"/>
      <c r="B8" s="6"/>
      <c r="C8" s="6"/>
      <c r="D8" s="10"/>
      <c r="E8" s="5"/>
      <c r="F8" s="9" t="s">
        <v>21</v>
      </c>
      <c r="G8" s="11"/>
      <c r="H8" s="5"/>
      <c r="I8" s="1"/>
      <c r="J8" s="11"/>
      <c r="K8" s="11"/>
      <c r="L8" s="11"/>
      <c r="M8" s="151"/>
      <c r="N8" s="146"/>
    </row>
    <row r="9" spans="1:28" x14ac:dyDescent="0.35">
      <c r="A9" s="12"/>
      <c r="B9" s="13"/>
      <c r="C9" s="13" t="s">
        <v>25</v>
      </c>
      <c r="D9" s="14" t="s">
        <v>26</v>
      </c>
      <c r="E9" s="15" t="s">
        <v>27</v>
      </c>
      <c r="F9" s="16" t="s">
        <v>26</v>
      </c>
      <c r="G9" s="15" t="s">
        <v>26</v>
      </c>
      <c r="H9" s="15" t="s">
        <v>27</v>
      </c>
      <c r="I9" s="9" t="s">
        <v>27</v>
      </c>
      <c r="J9" s="15" t="s">
        <v>28</v>
      </c>
      <c r="K9" s="15" t="s">
        <v>28</v>
      </c>
      <c r="L9" s="15"/>
      <c r="M9" s="152"/>
      <c r="N9" s="146"/>
    </row>
    <row r="10" spans="1:28" x14ac:dyDescent="0.35">
      <c r="A10" s="3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  <c r="G10" s="18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  <c r="M10" s="17">
        <v>13</v>
      </c>
      <c r="N10" s="86">
        <v>14</v>
      </c>
    </row>
    <row r="11" spans="1:28" x14ac:dyDescent="0.35">
      <c r="A11" s="153" t="s">
        <v>29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5"/>
      <c r="N11" s="87"/>
    </row>
    <row r="12" spans="1:28" x14ac:dyDescent="0.35">
      <c r="A12" s="19"/>
      <c r="B12" s="21" t="s">
        <v>30</v>
      </c>
      <c r="C12" s="21"/>
      <c r="D12" s="20"/>
      <c r="E12" s="20"/>
      <c r="F12" s="20"/>
      <c r="G12" s="20"/>
      <c r="H12" s="20"/>
      <c r="I12" s="20"/>
      <c r="J12" s="20"/>
      <c r="K12" s="20"/>
      <c r="L12" s="20"/>
      <c r="M12" s="66"/>
      <c r="N12" s="25"/>
    </row>
    <row r="13" spans="1:28" x14ac:dyDescent="0.35">
      <c r="A13" s="22">
        <v>1</v>
      </c>
      <c r="B13" s="23" t="s">
        <v>34</v>
      </c>
      <c r="C13" s="24">
        <v>152</v>
      </c>
      <c r="D13" s="25">
        <v>64.260000000000005</v>
      </c>
      <c r="E13" s="25">
        <v>3.4</v>
      </c>
      <c r="F13" s="25">
        <v>64.260000000000005</v>
      </c>
      <c r="G13" s="26">
        <v>64.150000000000006</v>
      </c>
      <c r="H13" s="28">
        <f>IF(E13-I13&lt;0,"0",E13-I13)</f>
        <v>0.16230769230769004</v>
      </c>
      <c r="I13" s="91">
        <f>INDEX(H61:H261,MATCH(G13,G61:G261,1))</f>
        <v>3.2376923076923099</v>
      </c>
      <c r="J13" s="88">
        <v>13.6</v>
      </c>
      <c r="K13" s="88">
        <v>14.4</v>
      </c>
      <c r="L13" s="89">
        <f>I13*100/E13</f>
        <v>95.22624434389148</v>
      </c>
      <c r="M13" s="25">
        <v>7.15</v>
      </c>
      <c r="N13" s="90" t="str">
        <f>IF(M13&lt;=K13,"задовільний",недостатній)</f>
        <v>задовільний</v>
      </c>
    </row>
    <row r="14" spans="1:28" x14ac:dyDescent="0.35">
      <c r="A14" s="22">
        <v>2</v>
      </c>
      <c r="B14" s="23" t="s">
        <v>31</v>
      </c>
      <c r="C14" s="24">
        <v>1100.4000000000001</v>
      </c>
      <c r="D14" s="25">
        <v>16</v>
      </c>
      <c r="E14" s="25">
        <v>72.13</v>
      </c>
      <c r="F14" s="25">
        <v>16</v>
      </c>
      <c r="G14" s="26">
        <v>15.97</v>
      </c>
      <c r="H14" s="27">
        <f>IF(E14-I14&lt;0,"0",E14-I14)</f>
        <v>0.33299999999996999</v>
      </c>
      <c r="I14" s="141">
        <f>INDEX(D61:D361,MATCH(G14,C61:C361,1))</f>
        <v>71.797000000000025</v>
      </c>
      <c r="J14" s="88">
        <v>24</v>
      </c>
      <c r="K14" s="88">
        <v>25</v>
      </c>
      <c r="L14" s="89">
        <f>I14*100/E14</f>
        <v>99.538333564397661</v>
      </c>
      <c r="M14" s="25" t="s">
        <v>32</v>
      </c>
      <c r="N14" s="90" t="s">
        <v>33</v>
      </c>
      <c r="P14" s="129"/>
      <c r="Q14" s="130"/>
      <c r="R14" s="96"/>
      <c r="S14" s="96"/>
      <c r="T14" s="96"/>
      <c r="U14" s="96"/>
      <c r="V14" s="131"/>
      <c r="W14" s="132"/>
      <c r="X14" s="96"/>
      <c r="Y14" s="96"/>
      <c r="Z14" s="89"/>
      <c r="AA14" s="96"/>
      <c r="AB14" s="133"/>
    </row>
    <row r="15" spans="1:28" x14ac:dyDescent="0.35">
      <c r="A15" s="22"/>
      <c r="B15" s="29" t="s">
        <v>35</v>
      </c>
      <c r="C15" s="30"/>
      <c r="D15" s="31"/>
      <c r="E15" s="32">
        <f>SUM(E13:E14)</f>
        <v>75.53</v>
      </c>
      <c r="F15" s="32"/>
      <c r="G15" s="32"/>
      <c r="H15" s="32">
        <f t="shared" ref="H15:I15" si="0">SUM(H13:H14)</f>
        <v>0.49530769230766003</v>
      </c>
      <c r="I15" s="32">
        <f t="shared" si="0"/>
        <v>75.034692307692339</v>
      </c>
      <c r="J15" s="32"/>
      <c r="K15" s="32"/>
      <c r="L15" s="92">
        <f>I15*100/E15</f>
        <v>99.344223894733673</v>
      </c>
      <c r="M15" s="93"/>
      <c r="N15" s="90"/>
    </row>
    <row r="16" spans="1:28" x14ac:dyDescent="0.35">
      <c r="A16" s="22"/>
      <c r="B16" s="20" t="s">
        <v>36</v>
      </c>
      <c r="C16" s="24"/>
      <c r="D16" s="33"/>
      <c r="E16" s="33"/>
      <c r="F16" s="34"/>
      <c r="G16" s="34"/>
      <c r="H16" s="27"/>
      <c r="I16" s="34"/>
      <c r="J16" s="34"/>
      <c r="K16" s="33"/>
      <c r="L16" s="92"/>
      <c r="M16" s="64"/>
      <c r="N16" s="90"/>
    </row>
    <row r="17" spans="1:15" x14ac:dyDescent="0.35">
      <c r="A17" s="22">
        <v>3</v>
      </c>
      <c r="B17" s="23" t="s">
        <v>37</v>
      </c>
      <c r="C17" s="35">
        <v>470</v>
      </c>
      <c r="D17" s="25">
        <v>39.5</v>
      </c>
      <c r="E17" s="25">
        <v>36</v>
      </c>
      <c r="F17" s="25">
        <v>39.5</v>
      </c>
      <c r="G17" s="36">
        <v>39.54</v>
      </c>
      <c r="H17" s="27" t="str">
        <f t="shared" ref="H17:H27" si="1">IF(E17-I17&lt;0,"0",E17-I17)</f>
        <v>0</v>
      </c>
      <c r="I17" s="94">
        <f>INDEX(L61:L461,MATCH(G17,K61:K461,1))</f>
        <v>36.216000000000101</v>
      </c>
      <c r="J17" s="88">
        <v>6.04</v>
      </c>
      <c r="K17" s="88">
        <v>6.04</v>
      </c>
      <c r="L17" s="92">
        <f t="shared" ref="L17:L28" si="2">I17*100/E17</f>
        <v>100.60000000000028</v>
      </c>
      <c r="M17" s="65">
        <v>2</v>
      </c>
      <c r="N17" s="90" t="str">
        <f>IF(M17&lt;=K17,"задовільний",недостатній)</f>
        <v>задовільний</v>
      </c>
    </row>
    <row r="18" spans="1:15" x14ac:dyDescent="0.35">
      <c r="A18" s="22"/>
      <c r="B18" s="37" t="s">
        <v>35</v>
      </c>
      <c r="C18" s="29"/>
      <c r="D18" s="30"/>
      <c r="E18" s="31">
        <f>SUM(E17)</f>
        <v>36</v>
      </c>
      <c r="F18" s="31"/>
      <c r="G18" s="31"/>
      <c r="H18" s="31">
        <f t="shared" ref="H18:I18" si="3">SUM(H17)</f>
        <v>0</v>
      </c>
      <c r="I18" s="31">
        <f t="shared" si="3"/>
        <v>36.216000000000101</v>
      </c>
      <c r="J18" s="31"/>
      <c r="K18" s="31"/>
      <c r="L18" s="92">
        <f t="shared" si="2"/>
        <v>100.60000000000028</v>
      </c>
      <c r="M18" s="92"/>
      <c r="N18" s="90"/>
    </row>
    <row r="19" spans="1:15" x14ac:dyDescent="0.35">
      <c r="A19" s="22"/>
      <c r="B19" s="38" t="s">
        <v>38</v>
      </c>
      <c r="C19" s="39"/>
      <c r="D19" s="40"/>
      <c r="E19" s="40"/>
      <c r="F19" s="40"/>
      <c r="G19" s="40"/>
      <c r="H19" s="27"/>
      <c r="I19" s="40"/>
      <c r="J19" s="34"/>
      <c r="K19" s="33"/>
      <c r="L19" s="92"/>
      <c r="M19" s="95"/>
      <c r="N19" s="90"/>
      <c r="O19" s="96"/>
    </row>
    <row r="20" spans="1:15" x14ac:dyDescent="0.35">
      <c r="A20" s="22">
        <v>4</v>
      </c>
      <c r="B20" s="41" t="s">
        <v>39</v>
      </c>
      <c r="C20" s="42">
        <v>241.91</v>
      </c>
      <c r="D20" s="43">
        <v>14.5</v>
      </c>
      <c r="E20" s="44">
        <v>8.3000000000000007</v>
      </c>
      <c r="F20" s="42">
        <v>14.5</v>
      </c>
      <c r="G20" s="45">
        <v>13.72</v>
      </c>
      <c r="H20" s="27">
        <f t="shared" si="1"/>
        <v>1.9160000000000004</v>
      </c>
      <c r="I20" s="82">
        <v>6.3840000000000003</v>
      </c>
      <c r="J20" s="25"/>
      <c r="K20" s="97">
        <v>3.95</v>
      </c>
      <c r="L20" s="92">
        <f t="shared" si="2"/>
        <v>76.915662650602414</v>
      </c>
      <c r="M20" s="44">
        <v>0.15</v>
      </c>
      <c r="N20" s="90" t="str">
        <f>IF(M20&lt;=K20,"задовільний",недостатній)</f>
        <v>задовільний</v>
      </c>
      <c r="O20" s="96"/>
    </row>
    <row r="21" spans="1:15" x14ac:dyDescent="0.35">
      <c r="A21" s="22"/>
      <c r="B21" s="29" t="s">
        <v>35</v>
      </c>
      <c r="C21" s="46"/>
      <c r="D21" s="47"/>
      <c r="E21" s="48">
        <f>SUM(E20:E20)</f>
        <v>8.3000000000000007</v>
      </c>
      <c r="F21" s="47"/>
      <c r="G21" s="47"/>
      <c r="H21" s="49">
        <f>SUM(H20)</f>
        <v>1.9160000000000004</v>
      </c>
      <c r="I21" s="49">
        <f>SUM(I20)</f>
        <v>6.3840000000000003</v>
      </c>
      <c r="J21" s="84"/>
      <c r="K21" s="47"/>
      <c r="L21" s="92">
        <f t="shared" si="2"/>
        <v>76.915662650602414</v>
      </c>
      <c r="M21" s="47"/>
      <c r="N21" s="90"/>
      <c r="O21" s="96"/>
    </row>
    <row r="22" spans="1:15" x14ac:dyDescent="0.35">
      <c r="A22" s="22"/>
      <c r="B22" s="19" t="s">
        <v>40</v>
      </c>
      <c r="C22" s="50"/>
      <c r="D22" s="33"/>
      <c r="E22" s="33"/>
      <c r="F22" s="33"/>
      <c r="G22" s="33"/>
      <c r="H22" s="27"/>
      <c r="I22" s="33"/>
      <c r="J22" s="34"/>
      <c r="K22" s="95"/>
      <c r="L22" s="92"/>
      <c r="M22" s="44"/>
      <c r="N22" s="90"/>
      <c r="O22" s="96"/>
    </row>
    <row r="23" spans="1:15" x14ac:dyDescent="0.35">
      <c r="A23" s="22">
        <v>7</v>
      </c>
      <c r="B23" s="57" t="s">
        <v>41</v>
      </c>
      <c r="C23" s="58">
        <v>301</v>
      </c>
      <c r="D23" s="53">
        <v>17.79</v>
      </c>
      <c r="E23" s="53">
        <v>15.72</v>
      </c>
      <c r="F23" s="53">
        <v>17.79</v>
      </c>
      <c r="G23" s="59">
        <v>17.89</v>
      </c>
      <c r="H23" s="27" t="str">
        <f t="shared" si="1"/>
        <v>0</v>
      </c>
      <c r="I23" s="59">
        <v>16</v>
      </c>
      <c r="J23" s="25"/>
      <c r="K23" s="98">
        <v>3.24</v>
      </c>
      <c r="L23" s="92">
        <f t="shared" si="2"/>
        <v>101.78117048346056</v>
      </c>
      <c r="M23" s="22">
        <v>0.1</v>
      </c>
      <c r="N23" s="90"/>
      <c r="O23" s="96"/>
    </row>
    <row r="24" spans="1:15" x14ac:dyDescent="0.35">
      <c r="A24" s="22">
        <v>8</v>
      </c>
      <c r="B24" s="60" t="s">
        <v>42</v>
      </c>
      <c r="C24" s="61">
        <v>109.16</v>
      </c>
      <c r="D24" s="44">
        <v>50.25</v>
      </c>
      <c r="E24" s="44">
        <v>4.04</v>
      </c>
      <c r="F24" s="44">
        <v>50.25</v>
      </c>
      <c r="G24" s="36">
        <v>50.35</v>
      </c>
      <c r="H24" s="27" t="str">
        <f t="shared" si="1"/>
        <v>0</v>
      </c>
      <c r="I24" s="140">
        <v>4.157</v>
      </c>
      <c r="J24" s="25"/>
      <c r="K24" s="99"/>
      <c r="L24" s="92">
        <f t="shared" si="2"/>
        <v>102.89603960396039</v>
      </c>
      <c r="M24" s="22"/>
      <c r="N24" s="25"/>
      <c r="O24" s="96"/>
    </row>
    <row r="25" spans="1:15" x14ac:dyDescent="0.35">
      <c r="A25" s="22"/>
      <c r="B25" s="29" t="s">
        <v>35</v>
      </c>
      <c r="C25" s="62"/>
      <c r="D25" s="44"/>
      <c r="E25" s="63">
        <f>SUM(E23:E24)</f>
        <v>19.760000000000002</v>
      </c>
      <c r="F25" s="44"/>
      <c r="G25" s="63"/>
      <c r="H25" s="63">
        <f>SUM(H23:H24)</f>
        <v>0</v>
      </c>
      <c r="I25" s="63">
        <f>SUM(I23:I24)</f>
        <v>20.157</v>
      </c>
      <c r="J25" s="93"/>
      <c r="K25" s="100"/>
      <c r="L25" s="92">
        <f t="shared" si="2"/>
        <v>102.00910931174089</v>
      </c>
      <c r="M25" s="56"/>
      <c r="N25" s="87"/>
      <c r="O25" s="89"/>
    </row>
    <row r="26" spans="1:15" x14ac:dyDescent="0.35">
      <c r="A26" s="22"/>
      <c r="B26" s="66" t="s">
        <v>43</v>
      </c>
      <c r="C26" s="50"/>
      <c r="D26" s="33"/>
      <c r="E26" s="67"/>
      <c r="F26" s="33"/>
      <c r="G26" s="68"/>
      <c r="H26" s="27"/>
      <c r="I26" s="68"/>
      <c r="J26" s="67"/>
      <c r="K26" s="68"/>
      <c r="L26" s="92"/>
      <c r="M26" s="101"/>
      <c r="N26" s="87"/>
    </row>
    <row r="27" spans="1:15" x14ac:dyDescent="0.35">
      <c r="A27" s="22">
        <v>9</v>
      </c>
      <c r="B27" s="23" t="s">
        <v>44</v>
      </c>
      <c r="C27" s="24">
        <v>135</v>
      </c>
      <c r="D27" s="44">
        <v>42</v>
      </c>
      <c r="E27" s="44">
        <v>8.3000000000000007</v>
      </c>
      <c r="F27" s="44">
        <v>42</v>
      </c>
      <c r="G27" s="45">
        <v>42</v>
      </c>
      <c r="H27" s="27">
        <f t="shared" si="1"/>
        <v>0</v>
      </c>
      <c r="I27" s="45">
        <v>8.3000000000000007</v>
      </c>
      <c r="J27" s="25"/>
      <c r="K27" s="145">
        <v>3.04</v>
      </c>
      <c r="L27" s="92">
        <f>I27*100/E27</f>
        <v>100</v>
      </c>
      <c r="M27" s="65"/>
      <c r="N27" s="87"/>
    </row>
    <row r="28" spans="1:15" x14ac:dyDescent="0.35">
      <c r="A28" s="22"/>
      <c r="B28" s="29" t="s">
        <v>35</v>
      </c>
      <c r="C28" s="30"/>
      <c r="D28" s="31"/>
      <c r="E28" s="56">
        <f>SUM(E27)</f>
        <v>8.3000000000000007</v>
      </c>
      <c r="F28" s="56"/>
      <c r="G28" s="56"/>
      <c r="H28" s="56">
        <f t="shared" ref="H28:I28" si="4">SUM(H27)</f>
        <v>0</v>
      </c>
      <c r="I28" s="56">
        <f t="shared" si="4"/>
        <v>8.3000000000000007</v>
      </c>
      <c r="J28" s="56"/>
      <c r="K28" s="56"/>
      <c r="L28" s="92">
        <f t="shared" si="2"/>
        <v>100</v>
      </c>
      <c r="M28" s="93"/>
      <c r="N28" s="87"/>
    </row>
    <row r="29" spans="1:15" x14ac:dyDescent="0.35">
      <c r="A29" s="69"/>
      <c r="B29" s="70" t="s">
        <v>45</v>
      </c>
      <c r="C29" s="71"/>
      <c r="D29" s="72"/>
      <c r="E29" s="73">
        <f>SUM(E15,E18,E21,E25,E28)</f>
        <v>147.89000000000001</v>
      </c>
      <c r="F29" s="73"/>
      <c r="G29" s="73"/>
      <c r="H29" s="73">
        <f>SUM(H15,H18,H21,H25,H28)</f>
        <v>2.4113076923076604</v>
      </c>
      <c r="I29" s="73">
        <f>SUM(I15,I18,I21,I25,I28)</f>
        <v>146.09169230769245</v>
      </c>
      <c r="J29" s="73"/>
      <c r="K29" s="73"/>
      <c r="L29" s="102">
        <f>I29*100/E29</f>
        <v>98.784023468586398</v>
      </c>
      <c r="M29" s="72"/>
      <c r="N29" s="87"/>
    </row>
    <row r="30" spans="1:15" x14ac:dyDescent="0.35">
      <c r="A30" s="156" t="s">
        <v>46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8"/>
      <c r="N30" s="87"/>
    </row>
    <row r="31" spans="1:15" x14ac:dyDescent="0.35">
      <c r="A31" s="22">
        <v>1</v>
      </c>
      <c r="B31" s="41" t="s">
        <v>61</v>
      </c>
      <c r="C31" s="42">
        <v>105.16</v>
      </c>
      <c r="D31" s="43">
        <v>68.400000000000006</v>
      </c>
      <c r="E31" s="44">
        <v>1.83</v>
      </c>
      <c r="F31" s="44">
        <v>68.400000000000006</v>
      </c>
      <c r="G31" s="45" t="s">
        <v>69</v>
      </c>
      <c r="H31" s="25">
        <f>IF(E31-I31&lt;0,"0",E31-I31)</f>
        <v>0.6100000000000001</v>
      </c>
      <c r="I31" s="103">
        <v>1.22</v>
      </c>
      <c r="J31" s="25"/>
      <c r="K31" s="44"/>
      <c r="L31" s="104">
        <f>I31/E31*100</f>
        <v>66.666666666666657</v>
      </c>
      <c r="M31" s="44"/>
      <c r="N31" s="87"/>
    </row>
    <row r="32" spans="1:15" x14ac:dyDescent="0.35">
      <c r="A32" s="22">
        <v>2</v>
      </c>
      <c r="B32" s="41" t="s">
        <v>62</v>
      </c>
      <c r="C32" s="42">
        <v>166.7</v>
      </c>
      <c r="D32" s="43">
        <v>46.6</v>
      </c>
      <c r="E32" s="44">
        <v>2.746</v>
      </c>
      <c r="F32" s="44">
        <v>46.6</v>
      </c>
      <c r="G32" s="45" t="s">
        <v>70</v>
      </c>
      <c r="H32" s="25">
        <f>IF(E32-I32&lt;0,"0",E32-I32)</f>
        <v>0.72500000000000009</v>
      </c>
      <c r="I32" s="103">
        <v>2.0209999999999999</v>
      </c>
      <c r="J32" s="25"/>
      <c r="K32" s="44"/>
      <c r="L32" s="104">
        <f>I32/E32*100</f>
        <v>73.597960670065547</v>
      </c>
      <c r="M32" s="44"/>
      <c r="N32" s="87"/>
    </row>
    <row r="33" spans="1:18" x14ac:dyDescent="0.35">
      <c r="A33" s="69"/>
      <c r="B33" s="70" t="s">
        <v>45</v>
      </c>
      <c r="C33" s="74"/>
      <c r="D33" s="75"/>
      <c r="E33" s="76">
        <f>SUM(E31,E32)</f>
        <v>4.5760000000000005</v>
      </c>
      <c r="F33" s="76"/>
      <c r="G33" s="76"/>
      <c r="H33" s="76">
        <f>SUM(H31,H32)</f>
        <v>1.3350000000000002</v>
      </c>
      <c r="I33" s="76">
        <f>SUM(I31,I32)</f>
        <v>3.2409999999999997</v>
      </c>
      <c r="J33" s="105"/>
      <c r="K33" s="76"/>
      <c r="L33" s="106">
        <f t="shared" ref="L33" si="5">I33*100/E33</f>
        <v>70.826048951048932</v>
      </c>
      <c r="M33" s="75"/>
      <c r="N33" s="87"/>
    </row>
    <row r="34" spans="1:18" x14ac:dyDescent="0.35">
      <c r="A34" s="156" t="s">
        <v>47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8"/>
      <c r="N34" s="87"/>
    </row>
    <row r="35" spans="1:18" x14ac:dyDescent="0.35">
      <c r="A35" s="77"/>
      <c r="B35" s="78" t="s">
        <v>48</v>
      </c>
      <c r="C35" s="79"/>
      <c r="D35" s="80"/>
      <c r="E35" s="80"/>
      <c r="F35" s="80"/>
      <c r="G35" s="80"/>
      <c r="H35" s="80"/>
      <c r="I35" s="80"/>
      <c r="J35" s="96"/>
      <c r="K35" s="159"/>
      <c r="L35" s="159"/>
      <c r="M35" s="160"/>
      <c r="N35" s="87"/>
    </row>
    <row r="36" spans="1:18" x14ac:dyDescent="0.35">
      <c r="A36" s="22">
        <v>1</v>
      </c>
      <c r="B36" s="41" t="s">
        <v>49</v>
      </c>
      <c r="C36" s="42">
        <v>228</v>
      </c>
      <c r="D36" s="83">
        <v>51</v>
      </c>
      <c r="E36" s="81">
        <v>13.88</v>
      </c>
      <c r="F36" s="81">
        <v>51</v>
      </c>
      <c r="G36" s="82">
        <v>36.200000000000003</v>
      </c>
      <c r="H36" s="81">
        <f t="shared" ref="H36:H37" si="6">IF(E36-I36&lt;0,"0",E36-I36)</f>
        <v>13.057</v>
      </c>
      <c r="I36" s="138">
        <v>0.82299999999999995</v>
      </c>
      <c r="J36" s="94"/>
      <c r="K36" s="94"/>
      <c r="L36" s="107">
        <f t="shared" ref="L36:L39" si="7">I36*100/E36</f>
        <v>5.9293948126801146</v>
      </c>
      <c r="M36" s="44"/>
      <c r="N36" s="87"/>
    </row>
    <row r="37" spans="1:18" x14ac:dyDescent="0.35">
      <c r="A37" s="22">
        <v>2</v>
      </c>
      <c r="B37" s="41" t="s">
        <v>50</v>
      </c>
      <c r="C37" s="42">
        <v>47.8</v>
      </c>
      <c r="D37" s="44">
        <v>23</v>
      </c>
      <c r="E37" s="81">
        <v>1.47</v>
      </c>
      <c r="F37" s="81">
        <v>23</v>
      </c>
      <c r="G37" s="82">
        <v>21.8</v>
      </c>
      <c r="H37" s="81">
        <f t="shared" si="6"/>
        <v>0.502</v>
      </c>
      <c r="I37" s="82">
        <v>0.96799999999999997</v>
      </c>
      <c r="J37" s="94"/>
      <c r="K37" s="94"/>
      <c r="L37" s="107">
        <f t="shared" si="7"/>
        <v>65.850340136054427</v>
      </c>
      <c r="M37" s="44"/>
      <c r="N37" s="87"/>
      <c r="Q37" s="109"/>
      <c r="R37" s="109"/>
    </row>
    <row r="38" spans="1:18" x14ac:dyDescent="0.35">
      <c r="A38" s="22">
        <v>3</v>
      </c>
      <c r="B38" s="41" t="s">
        <v>63</v>
      </c>
      <c r="C38" s="42">
        <v>225</v>
      </c>
      <c r="D38" s="43">
        <v>87.5</v>
      </c>
      <c r="E38" s="81">
        <v>10.8</v>
      </c>
      <c r="F38" s="81">
        <v>87.5</v>
      </c>
      <c r="G38" s="82">
        <v>74.2</v>
      </c>
      <c r="H38" s="81">
        <f>IF(E38-I38&lt;0,"0",E38-I38)</f>
        <v>10.702</v>
      </c>
      <c r="I38" s="82">
        <v>9.8000000000000004E-2</v>
      </c>
      <c r="J38" s="94"/>
      <c r="K38" s="81"/>
      <c r="L38" s="107">
        <f>I38*100/E38</f>
        <v>0.90740740740740744</v>
      </c>
      <c r="M38" s="44"/>
      <c r="N38" s="87"/>
      <c r="Q38" s="109"/>
      <c r="R38" s="109"/>
    </row>
    <row r="39" spans="1:18" x14ac:dyDescent="0.35">
      <c r="A39" s="22"/>
      <c r="B39" s="29" t="s">
        <v>35</v>
      </c>
      <c r="C39" s="84"/>
      <c r="D39" s="47"/>
      <c r="E39" s="48">
        <f>SUM(E36,E37,E38)</f>
        <v>26.150000000000002</v>
      </c>
      <c r="F39" s="47"/>
      <c r="G39" s="47"/>
      <c r="H39" s="56">
        <f>SUM(H36,H37,H38)</f>
        <v>24.261000000000003</v>
      </c>
      <c r="I39" s="48">
        <f>SUM(I36,I37,I38)</f>
        <v>1.889</v>
      </c>
      <c r="J39" s="84"/>
      <c r="K39" s="47"/>
      <c r="L39" s="107">
        <f t="shared" si="7"/>
        <v>7.2237093690248564</v>
      </c>
      <c r="M39" s="47"/>
      <c r="N39" s="87"/>
    </row>
    <row r="40" spans="1:18" x14ac:dyDescent="0.35">
      <c r="A40" s="22"/>
      <c r="B40" s="19" t="s">
        <v>51</v>
      </c>
      <c r="C40" s="50"/>
      <c r="D40" s="40"/>
      <c r="E40" s="40"/>
      <c r="F40" s="40"/>
      <c r="G40" s="159"/>
      <c r="H40" s="159"/>
      <c r="I40" s="159"/>
      <c r="J40" s="159"/>
      <c r="K40" s="159"/>
      <c r="L40" s="159"/>
      <c r="M40" s="160"/>
      <c r="N40" s="108"/>
    </row>
    <row r="41" spans="1:18" x14ac:dyDescent="0.35">
      <c r="A41" s="55">
        <v>1</v>
      </c>
      <c r="B41" s="51" t="s">
        <v>52</v>
      </c>
      <c r="C41" s="52">
        <v>152</v>
      </c>
      <c r="D41" s="53">
        <v>14.65</v>
      </c>
      <c r="E41" s="81">
        <v>2.6</v>
      </c>
      <c r="F41" s="81">
        <v>14.55</v>
      </c>
      <c r="G41" s="82">
        <v>12.58</v>
      </c>
      <c r="H41" s="81">
        <f>IF(E41-I41&lt;0,"0",E41-I41)</f>
        <v>2.1219999999999999</v>
      </c>
      <c r="I41" s="82">
        <v>0.47799999999999998</v>
      </c>
      <c r="J41" s="81"/>
      <c r="K41" s="81"/>
      <c r="L41" s="107">
        <f>I41*100/E41</f>
        <v>18.384615384615383</v>
      </c>
      <c r="M41" s="44"/>
      <c r="N41" s="87"/>
      <c r="O41" s="109"/>
    </row>
    <row r="42" spans="1:18" x14ac:dyDescent="0.35">
      <c r="A42" s="55">
        <v>2</v>
      </c>
      <c r="B42" s="51" t="s">
        <v>53</v>
      </c>
      <c r="C42" s="54">
        <v>81.3</v>
      </c>
      <c r="D42" s="44">
        <v>13.5</v>
      </c>
      <c r="E42" s="81">
        <v>2.5150000000000001</v>
      </c>
      <c r="F42" s="81">
        <v>12.99</v>
      </c>
      <c r="G42" s="82">
        <v>10.73</v>
      </c>
      <c r="H42" s="81">
        <f t="shared" ref="H42:H43" si="8">IF(E42-I42&lt;0,"0",E42-I42)</f>
        <v>1.927</v>
      </c>
      <c r="I42" s="82">
        <v>0.58799999999999997</v>
      </c>
      <c r="J42" s="81"/>
      <c r="K42" s="81"/>
      <c r="L42" s="107">
        <f t="shared" ref="L42:L44" si="9">I42*100/E42</f>
        <v>23.379721669980118</v>
      </c>
      <c r="M42" s="44"/>
      <c r="N42" s="87"/>
    </row>
    <row r="43" spans="1:18" x14ac:dyDescent="0.35">
      <c r="A43" s="55">
        <v>3</v>
      </c>
      <c r="B43" s="51" t="s">
        <v>64</v>
      </c>
      <c r="C43" s="54">
        <v>312</v>
      </c>
      <c r="D43" s="44">
        <v>4</v>
      </c>
      <c r="E43" s="81">
        <v>4.88</v>
      </c>
      <c r="F43" s="81">
        <v>4</v>
      </c>
      <c r="G43" s="82">
        <v>2.79</v>
      </c>
      <c r="H43" s="81">
        <f t="shared" si="8"/>
        <v>1.7849999999999997</v>
      </c>
      <c r="I43" s="82">
        <v>3.0950000000000002</v>
      </c>
      <c r="J43" s="81"/>
      <c r="K43" s="81"/>
      <c r="L43" s="107">
        <f t="shared" si="9"/>
        <v>63.422131147540988</v>
      </c>
      <c r="M43" s="44"/>
      <c r="N43" s="87"/>
    </row>
    <row r="44" spans="1:18" x14ac:dyDescent="0.35">
      <c r="A44" s="55"/>
      <c r="B44" s="110" t="s">
        <v>35</v>
      </c>
      <c r="C44" s="111"/>
      <c r="D44" s="112"/>
      <c r="E44" s="56">
        <f>SUM(E41,E42,E43)</f>
        <v>9.995000000000001</v>
      </c>
      <c r="F44" s="112"/>
      <c r="G44" s="112"/>
      <c r="H44" s="56">
        <f>SUM(H41,H42,H43)</f>
        <v>5.8339999999999996</v>
      </c>
      <c r="I44" s="56">
        <f>SUM(I41,I42,I43)</f>
        <v>4.1609999999999996</v>
      </c>
      <c r="J44" s="101"/>
      <c r="K44" s="101"/>
      <c r="L44" s="107">
        <f t="shared" si="9"/>
        <v>41.630815407703842</v>
      </c>
      <c r="M44" s="101"/>
      <c r="N44" s="87"/>
    </row>
    <row r="45" spans="1:18" x14ac:dyDescent="0.35">
      <c r="A45" s="22"/>
      <c r="B45" s="19" t="s">
        <v>65</v>
      </c>
      <c r="C45" s="50"/>
      <c r="D45" s="40"/>
      <c r="E45" s="40"/>
      <c r="F45" s="40"/>
      <c r="G45" s="159"/>
      <c r="H45" s="159"/>
      <c r="I45" s="159"/>
      <c r="J45" s="159"/>
      <c r="K45" s="159"/>
      <c r="L45" s="159"/>
      <c r="M45" s="160"/>
      <c r="N45" s="108"/>
    </row>
    <row r="46" spans="1:18" x14ac:dyDescent="0.35">
      <c r="A46" s="22">
        <v>1</v>
      </c>
      <c r="B46" s="57" t="s">
        <v>66</v>
      </c>
      <c r="C46" s="58">
        <v>151.5</v>
      </c>
      <c r="D46" s="53">
        <v>8.65</v>
      </c>
      <c r="E46" s="53">
        <v>7.94</v>
      </c>
      <c r="F46" s="25">
        <v>8.65</v>
      </c>
      <c r="G46" s="135">
        <v>7.24</v>
      </c>
      <c r="H46" s="44">
        <f>IF(E46-I46&lt;0,"0",E46-I46)</f>
        <v>2.0140000000000002</v>
      </c>
      <c r="I46" s="136">
        <v>5.9260000000000002</v>
      </c>
      <c r="J46" s="25"/>
      <c r="K46" s="25"/>
      <c r="L46" s="137">
        <f>I46*100/E46</f>
        <v>74.634760705289665</v>
      </c>
      <c r="M46" s="44"/>
      <c r="N46" s="108"/>
    </row>
    <row r="47" spans="1:18" x14ac:dyDescent="0.35">
      <c r="A47" s="22"/>
      <c r="B47" s="29" t="s">
        <v>35</v>
      </c>
      <c r="C47" s="62"/>
      <c r="D47" s="134"/>
      <c r="E47" s="56">
        <f>SUM(E46)</f>
        <v>7.94</v>
      </c>
      <c r="F47" s="56"/>
      <c r="G47" s="56"/>
      <c r="H47" s="56">
        <f t="shared" ref="H47:I47" si="10">SUM(H46)</f>
        <v>2.0140000000000002</v>
      </c>
      <c r="I47" s="56">
        <f t="shared" si="10"/>
        <v>5.9260000000000002</v>
      </c>
      <c r="J47" s="44"/>
      <c r="K47" s="44"/>
      <c r="L47" s="137">
        <f>I47*100/E47</f>
        <v>74.634760705289665</v>
      </c>
      <c r="M47" s="44"/>
      <c r="N47" s="108"/>
    </row>
    <row r="48" spans="1:18" x14ac:dyDescent="0.35">
      <c r="A48" s="69"/>
      <c r="B48" s="70" t="s">
        <v>45</v>
      </c>
      <c r="C48" s="113"/>
      <c r="D48" s="114"/>
      <c r="E48" s="73">
        <f>SUM(E39,E44,E47)</f>
        <v>44.085000000000001</v>
      </c>
      <c r="F48" s="73"/>
      <c r="G48" s="73"/>
      <c r="H48" s="73">
        <f>SUM(H39,H44,H47)</f>
        <v>32.109000000000002</v>
      </c>
      <c r="I48" s="73">
        <f>SUM(I39,I44,I47)</f>
        <v>11.975999999999999</v>
      </c>
      <c r="J48" s="125"/>
      <c r="K48" s="73"/>
      <c r="L48" s="102">
        <f>I48*100/E48</f>
        <v>27.165702619938752</v>
      </c>
      <c r="M48" s="73"/>
      <c r="N48" s="87"/>
    </row>
    <row r="49" spans="1:49" x14ac:dyDescent="0.35">
      <c r="A49" s="115"/>
      <c r="B49" s="116" t="s">
        <v>54</v>
      </c>
      <c r="C49" s="117"/>
      <c r="D49" s="118"/>
      <c r="E49" s="119">
        <f>SUM(E29,E33,E48)</f>
        <v>196.55100000000002</v>
      </c>
      <c r="F49" s="119"/>
      <c r="G49" s="119"/>
      <c r="H49" s="119">
        <f>SUM(H29,H33,H48)</f>
        <v>35.855307692307662</v>
      </c>
      <c r="I49" s="119">
        <f>SUM(I29,I33,I48)</f>
        <v>161.30869230769247</v>
      </c>
      <c r="J49" s="119"/>
      <c r="K49" s="119"/>
      <c r="L49" s="126">
        <f>I49*100/E49</f>
        <v>82.06963704468177</v>
      </c>
      <c r="M49" s="127"/>
      <c r="N49" s="87"/>
    </row>
    <row r="51" spans="1:49" x14ac:dyDescent="0.35">
      <c r="B51" s="161" t="s">
        <v>71</v>
      </c>
      <c r="C51" s="162"/>
      <c r="D51" s="162"/>
      <c r="E51" s="162"/>
      <c r="F51" s="162"/>
      <c r="G51" s="162"/>
      <c r="H51" s="162"/>
      <c r="I51" s="162"/>
      <c r="J51" s="162"/>
      <c r="K51" s="162"/>
      <c r="L51" s="162"/>
    </row>
    <row r="52" spans="1:49" x14ac:dyDescent="0.35">
      <c r="B52" s="139"/>
      <c r="C52" s="163" t="s">
        <v>67</v>
      </c>
      <c r="D52" s="163"/>
      <c r="E52" s="163"/>
      <c r="F52" s="163"/>
      <c r="G52" s="163"/>
      <c r="H52" s="163"/>
      <c r="I52" s="163"/>
    </row>
    <row r="58" spans="1:49" ht="12.75" customHeight="1" x14ac:dyDescent="0.35">
      <c r="A58" s="120"/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20"/>
      <c r="AV58" s="120"/>
      <c r="AW58" s="120"/>
    </row>
    <row r="59" spans="1:49" hidden="1" x14ac:dyDescent="0.35">
      <c r="A59" s="120"/>
      <c r="B59" s="120"/>
      <c r="C59" s="147" t="s">
        <v>55</v>
      </c>
      <c r="D59" s="148"/>
      <c r="E59" s="149"/>
      <c r="F59" s="120"/>
      <c r="G59" s="147" t="s">
        <v>56</v>
      </c>
      <c r="H59" s="148"/>
      <c r="I59" s="149"/>
      <c r="J59" s="120"/>
      <c r="K59" s="147" t="s">
        <v>57</v>
      </c>
      <c r="L59" s="148"/>
      <c r="M59" s="149"/>
      <c r="N59" s="120"/>
      <c r="O59" s="124"/>
      <c r="P59" s="124"/>
      <c r="Q59" s="124"/>
      <c r="R59" s="120"/>
      <c r="S59" s="124"/>
      <c r="T59" s="124"/>
      <c r="U59" s="124"/>
      <c r="V59" s="120"/>
      <c r="W59" s="124"/>
      <c r="X59" s="124"/>
      <c r="Y59" s="124"/>
      <c r="Z59" s="120"/>
      <c r="AH59" s="120"/>
      <c r="AI59" s="124"/>
      <c r="AJ59" s="124"/>
      <c r="AK59" s="124"/>
      <c r="AL59" s="120"/>
      <c r="AM59" s="124"/>
      <c r="AN59" s="124"/>
      <c r="AO59" s="124"/>
      <c r="AP59" s="120"/>
      <c r="AT59" s="120"/>
      <c r="AU59" s="124"/>
      <c r="AV59" s="124"/>
      <c r="AW59" s="124"/>
    </row>
    <row r="60" spans="1:49" ht="26" hidden="1" x14ac:dyDescent="0.35">
      <c r="A60" s="120"/>
      <c r="B60" s="120"/>
      <c r="C60" s="121" t="s">
        <v>58</v>
      </c>
      <c r="D60" s="122" t="s">
        <v>59</v>
      </c>
      <c r="E60" s="121" t="s">
        <v>60</v>
      </c>
      <c r="F60" s="120"/>
      <c r="G60" s="121" t="s">
        <v>58</v>
      </c>
      <c r="H60" s="122" t="s">
        <v>59</v>
      </c>
      <c r="I60" s="121" t="s">
        <v>60</v>
      </c>
      <c r="J60" s="120"/>
      <c r="K60" s="121" t="s">
        <v>58</v>
      </c>
      <c r="L60" s="122" t="s">
        <v>59</v>
      </c>
      <c r="M60" s="121" t="s">
        <v>60</v>
      </c>
      <c r="N60" s="120"/>
      <c r="O60" s="121"/>
      <c r="P60" s="122"/>
      <c r="Q60" s="121"/>
      <c r="R60" s="120"/>
      <c r="S60" s="121"/>
      <c r="T60" s="122"/>
      <c r="U60" s="121"/>
      <c r="V60" s="120"/>
      <c r="W60" s="121"/>
      <c r="X60" s="122"/>
      <c r="Y60" s="121"/>
      <c r="Z60" s="120"/>
      <c r="AH60" s="120"/>
      <c r="AI60" s="121"/>
      <c r="AJ60" s="122"/>
      <c r="AK60" s="121"/>
      <c r="AL60" s="120"/>
      <c r="AM60" s="121"/>
      <c r="AN60" s="122"/>
      <c r="AO60" s="121"/>
      <c r="AP60" s="120"/>
      <c r="AT60" s="120"/>
      <c r="AU60" s="121"/>
      <c r="AV60" s="122"/>
      <c r="AW60" s="121"/>
    </row>
    <row r="61" spans="1:49" hidden="1" x14ac:dyDescent="0.35">
      <c r="A61" s="120"/>
      <c r="B61" s="120"/>
      <c r="C61" s="142">
        <v>14</v>
      </c>
      <c r="D61" s="143">
        <v>51.18</v>
      </c>
      <c r="E61" s="143"/>
      <c r="F61" s="120"/>
      <c r="G61" s="123">
        <v>63</v>
      </c>
      <c r="H61" s="124">
        <v>2.02</v>
      </c>
      <c r="I61" s="120"/>
      <c r="J61" s="123"/>
      <c r="K61" s="123">
        <v>36</v>
      </c>
      <c r="L61" s="123">
        <v>22.7</v>
      </c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0"/>
      <c r="AH61" s="120"/>
      <c r="AI61" s="123"/>
      <c r="AJ61" s="123"/>
      <c r="AK61" s="123"/>
      <c r="AL61" s="120"/>
      <c r="AM61" s="123"/>
      <c r="AN61" s="123"/>
      <c r="AO61" s="123"/>
      <c r="AP61" s="120"/>
      <c r="AT61" s="120"/>
      <c r="AU61" s="123"/>
      <c r="AV61" s="128"/>
      <c r="AW61" s="123"/>
    </row>
    <row r="62" spans="1:49" hidden="1" x14ac:dyDescent="0.35">
      <c r="A62" s="120"/>
      <c r="B62" s="120"/>
      <c r="C62" s="143">
        <v>14.01</v>
      </c>
      <c r="D62" s="143">
        <f>SUM((E62)/10)+D61</f>
        <v>51.281999999999996</v>
      </c>
      <c r="E62" s="143">
        <f>SUM(D71)-D61</f>
        <v>1.0200000000000031</v>
      </c>
      <c r="F62" s="120"/>
      <c r="G62" s="124">
        <v>63.01</v>
      </c>
      <c r="H62" s="123">
        <v>2.0287999999999999</v>
      </c>
      <c r="I62" s="123">
        <v>0.44</v>
      </c>
      <c r="J62" s="123"/>
      <c r="K62" s="123">
        <v>36.01</v>
      </c>
      <c r="L62" s="123">
        <v>22.739000000000001</v>
      </c>
      <c r="M62" s="123">
        <v>3.9</v>
      </c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0"/>
      <c r="AH62" s="120"/>
      <c r="AI62" s="123"/>
      <c r="AJ62" s="123"/>
      <c r="AK62" s="123"/>
      <c r="AL62" s="120"/>
      <c r="AM62" s="123"/>
      <c r="AN62" s="123"/>
      <c r="AO62" s="123"/>
      <c r="AP62" s="120"/>
      <c r="AT62" s="120"/>
      <c r="AU62" s="123"/>
      <c r="AV62" s="128"/>
      <c r="AW62" s="128"/>
    </row>
    <row r="63" spans="1:49" hidden="1" x14ac:dyDescent="0.35">
      <c r="A63" s="120"/>
      <c r="B63" s="120"/>
      <c r="C63" s="143">
        <v>14.02</v>
      </c>
      <c r="D63" s="143">
        <f t="shared" ref="D63:D70" si="11">SUM((E63)/10)+D62</f>
        <v>51.384</v>
      </c>
      <c r="E63" s="143">
        <f>SUM(E62)</f>
        <v>1.0200000000000031</v>
      </c>
      <c r="F63" s="120"/>
      <c r="G63" s="124">
        <v>63.02</v>
      </c>
      <c r="H63" s="123">
        <v>2.0375999999999999</v>
      </c>
      <c r="I63" s="123">
        <v>0.44</v>
      </c>
      <c r="J63" s="123"/>
      <c r="K63" s="123">
        <v>36.020000000000003</v>
      </c>
      <c r="L63" s="123">
        <v>22.777999999999999</v>
      </c>
      <c r="M63" s="123">
        <v>3.9</v>
      </c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0"/>
      <c r="AH63" s="120"/>
      <c r="AI63" s="123"/>
      <c r="AJ63" s="123"/>
      <c r="AK63" s="123"/>
      <c r="AL63" s="120"/>
      <c r="AM63" s="123"/>
      <c r="AN63" s="123"/>
      <c r="AO63" s="123"/>
      <c r="AP63" s="120"/>
      <c r="AT63" s="120"/>
      <c r="AU63" s="123"/>
      <c r="AV63" s="128"/>
      <c r="AW63" s="128"/>
    </row>
    <row r="64" spans="1:49" hidden="1" x14ac:dyDescent="0.35">
      <c r="A64" s="120"/>
      <c r="B64" s="120"/>
      <c r="C64" s="143">
        <v>14.03</v>
      </c>
      <c r="D64" s="143">
        <f t="shared" si="11"/>
        <v>51.486000000000004</v>
      </c>
      <c r="E64" s="143">
        <f t="shared" ref="E64:E70" si="12">SUM(E63)</f>
        <v>1.0200000000000031</v>
      </c>
      <c r="F64" s="120"/>
      <c r="G64" s="124">
        <v>63.03</v>
      </c>
      <c r="H64" s="123">
        <v>2.0464000000000002</v>
      </c>
      <c r="I64" s="123">
        <v>0.44</v>
      </c>
      <c r="J64" s="123"/>
      <c r="K64" s="123">
        <v>36.03</v>
      </c>
      <c r="L64" s="123">
        <v>22.817</v>
      </c>
      <c r="M64" s="123">
        <v>3.9</v>
      </c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3"/>
      <c r="Z64" s="120"/>
      <c r="AH64" s="120"/>
      <c r="AI64" s="123"/>
      <c r="AJ64" s="123"/>
      <c r="AK64" s="123"/>
      <c r="AL64" s="120"/>
      <c r="AM64" s="123"/>
      <c r="AN64" s="123"/>
      <c r="AO64" s="123"/>
      <c r="AP64" s="120"/>
      <c r="AT64" s="120"/>
      <c r="AU64" s="123"/>
      <c r="AV64" s="128"/>
      <c r="AW64" s="128"/>
    </row>
    <row r="65" spans="1:49" hidden="1" x14ac:dyDescent="0.35">
      <c r="A65" s="120"/>
      <c r="B65" s="120"/>
      <c r="C65" s="143">
        <v>14.04</v>
      </c>
      <c r="D65" s="143">
        <f t="shared" si="11"/>
        <v>51.588000000000008</v>
      </c>
      <c r="E65" s="143">
        <f t="shared" si="12"/>
        <v>1.0200000000000031</v>
      </c>
      <c r="F65" s="120"/>
      <c r="G65" s="124">
        <v>63.04</v>
      </c>
      <c r="H65" s="123">
        <v>2.0552000000000001</v>
      </c>
      <c r="I65" s="123">
        <v>0.44</v>
      </c>
      <c r="J65" s="123"/>
      <c r="K65" s="123">
        <v>36.04</v>
      </c>
      <c r="L65" s="123">
        <v>22.856000000000002</v>
      </c>
      <c r="M65" s="123">
        <v>3.9</v>
      </c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0"/>
      <c r="AH65" s="120"/>
      <c r="AI65" s="123"/>
      <c r="AJ65" s="123"/>
      <c r="AK65" s="123"/>
      <c r="AL65" s="120"/>
      <c r="AM65" s="123"/>
      <c r="AN65" s="123"/>
      <c r="AO65" s="123"/>
      <c r="AP65" s="120"/>
      <c r="AT65" s="120"/>
      <c r="AU65" s="123"/>
      <c r="AV65" s="128"/>
      <c r="AW65" s="128"/>
    </row>
    <row r="66" spans="1:49" hidden="1" x14ac:dyDescent="0.35">
      <c r="A66" s="120"/>
      <c r="B66" s="120"/>
      <c r="C66" s="143">
        <v>14.05</v>
      </c>
      <c r="D66" s="143">
        <f t="shared" si="11"/>
        <v>51.690000000000012</v>
      </c>
      <c r="E66" s="143">
        <f t="shared" si="12"/>
        <v>1.0200000000000031</v>
      </c>
      <c r="F66" s="120"/>
      <c r="G66" s="124">
        <v>63.05</v>
      </c>
      <c r="H66" s="123">
        <v>2.0640000000000001</v>
      </c>
      <c r="I66" s="123">
        <v>0.44</v>
      </c>
      <c r="J66" s="123"/>
      <c r="K66" s="123">
        <v>36.049999999999997</v>
      </c>
      <c r="L66" s="123">
        <v>22.895</v>
      </c>
      <c r="M66" s="123">
        <v>3.9</v>
      </c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0"/>
      <c r="AH66" s="120"/>
      <c r="AI66" s="123"/>
      <c r="AJ66" s="123"/>
      <c r="AK66" s="123"/>
      <c r="AL66" s="120"/>
      <c r="AM66" s="123"/>
      <c r="AN66" s="123"/>
      <c r="AO66" s="123"/>
      <c r="AP66" s="120"/>
      <c r="AT66" s="120"/>
      <c r="AU66" s="123"/>
      <c r="AV66" s="128"/>
      <c r="AW66" s="128"/>
    </row>
    <row r="67" spans="1:49" hidden="1" x14ac:dyDescent="0.35">
      <c r="A67" s="120"/>
      <c r="B67" s="120"/>
      <c r="C67" s="143">
        <v>14.06</v>
      </c>
      <c r="D67" s="143">
        <f t="shared" si="11"/>
        <v>51.792000000000016</v>
      </c>
      <c r="E67" s="143">
        <f t="shared" si="12"/>
        <v>1.0200000000000031</v>
      </c>
      <c r="F67" s="120"/>
      <c r="G67" s="124">
        <v>63.06</v>
      </c>
      <c r="H67" s="123">
        <v>2.0728</v>
      </c>
      <c r="I67" s="123">
        <v>0.44</v>
      </c>
      <c r="J67" s="123"/>
      <c r="K67" s="123">
        <v>36.06</v>
      </c>
      <c r="L67" s="123">
        <v>22.934000000000001</v>
      </c>
      <c r="M67" s="123">
        <v>3.9</v>
      </c>
      <c r="N67" s="123"/>
      <c r="O67" s="123"/>
      <c r="P67" s="123"/>
      <c r="Q67" s="123"/>
      <c r="R67" s="123"/>
      <c r="S67" s="123"/>
      <c r="T67" s="123"/>
      <c r="U67" s="123"/>
      <c r="V67" s="123"/>
      <c r="W67" s="123"/>
      <c r="X67" s="123"/>
      <c r="Y67" s="123"/>
      <c r="Z67" s="120"/>
      <c r="AH67" s="120"/>
      <c r="AI67" s="123"/>
      <c r="AJ67" s="123"/>
      <c r="AK67" s="123"/>
      <c r="AL67" s="120"/>
      <c r="AM67" s="123"/>
      <c r="AN67" s="123"/>
      <c r="AO67" s="123"/>
      <c r="AP67" s="120"/>
      <c r="AT67" s="120"/>
      <c r="AU67" s="123"/>
      <c r="AV67" s="128"/>
      <c r="AW67" s="128"/>
    </row>
    <row r="68" spans="1:49" hidden="1" x14ac:dyDescent="0.35">
      <c r="C68" s="143">
        <v>14.07</v>
      </c>
      <c r="D68" s="143">
        <f t="shared" si="11"/>
        <v>51.89400000000002</v>
      </c>
      <c r="E68" s="143">
        <f t="shared" si="12"/>
        <v>1.0200000000000031</v>
      </c>
      <c r="F68" s="120"/>
      <c r="G68" s="124">
        <v>63.07</v>
      </c>
      <c r="H68" s="123">
        <v>2.0815999999999999</v>
      </c>
      <c r="I68" s="123">
        <v>0.44</v>
      </c>
      <c r="J68" s="123"/>
      <c r="K68" s="123">
        <v>36.07</v>
      </c>
      <c r="L68" s="123">
        <v>22.972999999999999</v>
      </c>
      <c r="M68" s="123">
        <v>3.9</v>
      </c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3"/>
      <c r="Z68" s="120"/>
      <c r="AH68" s="120"/>
      <c r="AI68" s="123"/>
      <c r="AJ68" s="123"/>
      <c r="AK68" s="123"/>
      <c r="AL68" s="120"/>
      <c r="AM68" s="123"/>
      <c r="AN68" s="123"/>
      <c r="AO68" s="123"/>
      <c r="AP68" s="120"/>
      <c r="AT68" s="120"/>
      <c r="AU68" s="123"/>
      <c r="AV68" s="128"/>
      <c r="AW68" s="128"/>
    </row>
    <row r="69" spans="1:49" hidden="1" x14ac:dyDescent="0.35">
      <c r="C69" s="143">
        <v>14.08</v>
      </c>
      <c r="D69" s="143">
        <f t="shared" si="11"/>
        <v>51.996000000000024</v>
      </c>
      <c r="E69" s="143">
        <f t="shared" si="12"/>
        <v>1.0200000000000031</v>
      </c>
      <c r="F69" s="120"/>
      <c r="G69" s="124">
        <v>63.08</v>
      </c>
      <c r="H69" s="123">
        <v>2.0903999999999998</v>
      </c>
      <c r="I69" s="123">
        <v>0.44</v>
      </c>
      <c r="J69" s="123"/>
      <c r="K69" s="123">
        <v>36.08</v>
      </c>
      <c r="L69" s="123">
        <v>23.012</v>
      </c>
      <c r="M69" s="123">
        <v>3.9</v>
      </c>
      <c r="N69" s="123"/>
      <c r="O69" s="123"/>
      <c r="P69" s="123"/>
      <c r="Q69" s="123"/>
      <c r="R69" s="123"/>
      <c r="S69" s="123"/>
      <c r="T69" s="123"/>
      <c r="U69" s="123"/>
      <c r="V69" s="123"/>
      <c r="W69" s="123"/>
      <c r="X69" s="123"/>
      <c r="Y69" s="123"/>
      <c r="Z69" s="120"/>
      <c r="AH69" s="120"/>
      <c r="AI69" s="123"/>
      <c r="AJ69" s="123"/>
      <c r="AK69" s="123"/>
      <c r="AL69" s="120"/>
      <c r="AM69" s="123"/>
      <c r="AN69" s="123"/>
      <c r="AO69" s="123"/>
      <c r="AP69" s="120"/>
      <c r="AT69" s="120"/>
      <c r="AU69" s="123"/>
      <c r="AV69" s="128"/>
      <c r="AW69" s="128"/>
    </row>
    <row r="70" spans="1:49" hidden="1" x14ac:dyDescent="0.35">
      <c r="C70" s="143">
        <v>14.09</v>
      </c>
      <c r="D70" s="143">
        <f t="shared" si="11"/>
        <v>52.098000000000027</v>
      </c>
      <c r="E70" s="143">
        <f t="shared" si="12"/>
        <v>1.0200000000000031</v>
      </c>
      <c r="F70" s="120"/>
      <c r="G70" s="124">
        <v>63.09</v>
      </c>
      <c r="H70" s="123">
        <v>2.0992000000000002</v>
      </c>
      <c r="I70" s="123">
        <v>0.44</v>
      </c>
      <c r="J70" s="123"/>
      <c r="K70" s="123">
        <v>36.090000000000003</v>
      </c>
      <c r="L70" s="123">
        <v>23.050999999999998</v>
      </c>
      <c r="M70" s="123">
        <v>3.9</v>
      </c>
      <c r="N70" s="123"/>
      <c r="O70" s="123"/>
      <c r="P70" s="123"/>
      <c r="Q70" s="123"/>
      <c r="R70" s="123"/>
      <c r="S70" s="123"/>
      <c r="T70" s="123"/>
      <c r="U70" s="123"/>
      <c r="V70" s="123"/>
      <c r="W70" s="123"/>
      <c r="X70" s="123"/>
      <c r="Y70" s="123"/>
      <c r="Z70" s="120"/>
      <c r="AH70" s="120"/>
      <c r="AI70" s="123"/>
      <c r="AJ70" s="123"/>
      <c r="AK70" s="123"/>
      <c r="AL70" s="120"/>
      <c r="AM70" s="123"/>
      <c r="AN70" s="123"/>
      <c r="AO70" s="123"/>
      <c r="AP70" s="120"/>
      <c r="AT70" s="120"/>
      <c r="AU70" s="123"/>
      <c r="AV70" s="128"/>
      <c r="AW70" s="128"/>
    </row>
    <row r="71" spans="1:49" hidden="1" x14ac:dyDescent="0.35">
      <c r="C71" s="142">
        <v>14.1</v>
      </c>
      <c r="D71" s="143">
        <v>52.2</v>
      </c>
      <c r="E71" s="143"/>
      <c r="F71" s="120"/>
      <c r="G71" s="123">
        <v>63.1</v>
      </c>
      <c r="H71" s="123">
        <v>2.1080000000000001</v>
      </c>
      <c r="I71" s="123">
        <v>0.44</v>
      </c>
      <c r="J71" s="123"/>
      <c r="K71" s="123">
        <v>36.1</v>
      </c>
      <c r="L71" s="123">
        <v>23.09</v>
      </c>
      <c r="M71" s="123">
        <v>3.9</v>
      </c>
      <c r="N71" s="123"/>
      <c r="O71" s="123"/>
      <c r="P71" s="123"/>
      <c r="Q71" s="123"/>
      <c r="R71" s="123"/>
      <c r="S71" s="123"/>
      <c r="T71" s="123"/>
      <c r="U71" s="123"/>
      <c r="V71" s="123"/>
      <c r="W71" s="123"/>
      <c r="X71" s="123"/>
      <c r="Y71" s="123"/>
      <c r="Z71" s="120"/>
      <c r="AH71" s="120"/>
      <c r="AI71" s="123"/>
      <c r="AJ71" s="123"/>
      <c r="AK71" s="123"/>
      <c r="AL71" s="120"/>
      <c r="AM71" s="123"/>
      <c r="AN71" s="123"/>
      <c r="AO71" s="123"/>
      <c r="AP71" s="120"/>
      <c r="AT71" s="120"/>
      <c r="AU71" s="123"/>
      <c r="AV71" s="128"/>
      <c r="AW71" s="128"/>
    </row>
    <row r="72" spans="1:49" hidden="1" x14ac:dyDescent="0.35">
      <c r="C72" s="143">
        <v>14.11</v>
      </c>
      <c r="D72" s="143">
        <f>SUM((E72)/10)+D71</f>
        <v>52.302</v>
      </c>
      <c r="E72" s="143">
        <f>SUM(D81)-D71</f>
        <v>1.019999999999996</v>
      </c>
      <c r="F72" s="120"/>
      <c r="G72" s="124">
        <v>63.11</v>
      </c>
      <c r="H72" s="123">
        <v>2.1168</v>
      </c>
      <c r="I72" s="123">
        <v>0.44</v>
      </c>
      <c r="J72" s="123"/>
      <c r="K72" s="123">
        <v>36.11</v>
      </c>
      <c r="L72" s="123">
        <v>23.129000000000001</v>
      </c>
      <c r="M72" s="123">
        <v>3.9</v>
      </c>
      <c r="N72" s="123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23"/>
      <c r="Z72" s="120"/>
      <c r="AH72" s="120"/>
      <c r="AI72" s="123"/>
      <c r="AJ72" s="123"/>
      <c r="AK72" s="123"/>
      <c r="AL72" s="120"/>
      <c r="AM72" s="123"/>
      <c r="AN72" s="123"/>
      <c r="AO72" s="123"/>
      <c r="AP72" s="120"/>
      <c r="AT72" s="120"/>
      <c r="AU72" s="123"/>
      <c r="AV72" s="128"/>
      <c r="AW72" s="128"/>
    </row>
    <row r="73" spans="1:49" hidden="1" x14ac:dyDescent="0.35">
      <c r="C73" s="143">
        <v>14.12</v>
      </c>
      <c r="D73" s="143">
        <f t="shared" ref="D73:D80" si="13">SUM((E73)/10)+D72</f>
        <v>52.403999999999996</v>
      </c>
      <c r="E73" s="143">
        <f>SUM(E72)</f>
        <v>1.019999999999996</v>
      </c>
      <c r="F73" s="120"/>
      <c r="G73" s="124">
        <v>63.12</v>
      </c>
      <c r="H73" s="123">
        <v>2.1255999999999999</v>
      </c>
      <c r="I73" s="123">
        <v>0.44</v>
      </c>
      <c r="J73" s="123"/>
      <c r="K73" s="123">
        <v>36.119999999999997</v>
      </c>
      <c r="L73" s="123">
        <v>23.167999999999999</v>
      </c>
      <c r="M73" s="123">
        <v>3.9</v>
      </c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0"/>
      <c r="AH73" s="120"/>
      <c r="AI73" s="123"/>
      <c r="AJ73" s="123"/>
      <c r="AK73" s="123"/>
      <c r="AL73" s="120"/>
      <c r="AM73" s="123"/>
      <c r="AN73" s="123"/>
      <c r="AO73" s="123"/>
      <c r="AP73" s="120"/>
      <c r="AT73" s="120"/>
      <c r="AU73" s="123"/>
      <c r="AV73" s="128"/>
      <c r="AW73" s="128"/>
    </row>
    <row r="74" spans="1:49" hidden="1" x14ac:dyDescent="0.35">
      <c r="C74" s="143">
        <v>14.13</v>
      </c>
      <c r="D74" s="143">
        <f t="shared" si="13"/>
        <v>52.505999999999993</v>
      </c>
      <c r="E74" s="143">
        <f t="shared" ref="E74:E80" si="14">SUM(E73)</f>
        <v>1.019999999999996</v>
      </c>
      <c r="F74" s="120"/>
      <c r="G74" s="124">
        <v>63.13</v>
      </c>
      <c r="H74" s="123">
        <v>2.1343999999999999</v>
      </c>
      <c r="I74" s="123">
        <v>0.44</v>
      </c>
      <c r="J74" s="123"/>
      <c r="K74" s="123">
        <v>36.130000000000003</v>
      </c>
      <c r="L74" s="123">
        <v>23.207000000000001</v>
      </c>
      <c r="M74" s="123">
        <v>3.9</v>
      </c>
      <c r="N74" s="123"/>
      <c r="O74" s="123"/>
      <c r="P74" s="123"/>
      <c r="Q74" s="123"/>
      <c r="R74" s="123"/>
      <c r="S74" s="123"/>
      <c r="T74" s="123"/>
      <c r="U74" s="123"/>
      <c r="V74" s="123"/>
      <c r="W74" s="123"/>
      <c r="X74" s="123"/>
      <c r="Y74" s="123"/>
      <c r="Z74" s="120"/>
      <c r="AH74" s="120"/>
      <c r="AI74" s="123"/>
      <c r="AJ74" s="123"/>
      <c r="AK74" s="123"/>
      <c r="AL74" s="120"/>
      <c r="AM74" s="123"/>
      <c r="AN74" s="123"/>
      <c r="AO74" s="123"/>
      <c r="AP74" s="120"/>
      <c r="AT74" s="120"/>
      <c r="AU74" s="123"/>
      <c r="AV74" s="128"/>
      <c r="AW74" s="128"/>
    </row>
    <row r="75" spans="1:49" hidden="1" x14ac:dyDescent="0.35">
      <c r="C75" s="143">
        <v>14.14</v>
      </c>
      <c r="D75" s="143">
        <f t="shared" si="13"/>
        <v>52.60799999999999</v>
      </c>
      <c r="E75" s="143">
        <f t="shared" si="14"/>
        <v>1.019999999999996</v>
      </c>
      <c r="F75" s="120"/>
      <c r="G75" s="124">
        <v>63.14</v>
      </c>
      <c r="H75" s="123">
        <v>2.1432000000000002</v>
      </c>
      <c r="I75" s="123">
        <v>0.44</v>
      </c>
      <c r="J75" s="123"/>
      <c r="K75" s="123">
        <v>36.14</v>
      </c>
      <c r="L75" s="123">
        <v>23.245999999999999</v>
      </c>
      <c r="M75" s="123">
        <v>3.9</v>
      </c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0"/>
      <c r="AH75" s="120"/>
      <c r="AI75" s="123"/>
      <c r="AJ75" s="123"/>
      <c r="AK75" s="123"/>
      <c r="AL75" s="120"/>
      <c r="AM75" s="123"/>
      <c r="AN75" s="123"/>
      <c r="AO75" s="123"/>
      <c r="AP75" s="120"/>
      <c r="AT75" s="120"/>
      <c r="AU75" s="123"/>
      <c r="AV75" s="128"/>
      <c r="AW75" s="128"/>
    </row>
    <row r="76" spans="1:49" hidden="1" x14ac:dyDescent="0.35">
      <c r="C76" s="143">
        <v>14.15</v>
      </c>
      <c r="D76" s="143">
        <f t="shared" si="13"/>
        <v>52.709999999999987</v>
      </c>
      <c r="E76" s="143">
        <f t="shared" si="14"/>
        <v>1.019999999999996</v>
      </c>
      <c r="F76" s="120"/>
      <c r="G76" s="124">
        <v>63.15</v>
      </c>
      <c r="H76" s="123">
        <v>2.1520000000000001</v>
      </c>
      <c r="I76" s="123">
        <v>0.44</v>
      </c>
      <c r="J76" s="123"/>
      <c r="K76" s="123">
        <v>36.15</v>
      </c>
      <c r="L76" s="123">
        <v>23.285</v>
      </c>
      <c r="M76" s="123">
        <v>3.9</v>
      </c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3"/>
      <c r="Z76" s="120"/>
      <c r="AH76" s="120"/>
      <c r="AI76" s="123"/>
      <c r="AJ76" s="123"/>
      <c r="AK76" s="123"/>
      <c r="AL76" s="120"/>
      <c r="AM76" s="123"/>
      <c r="AN76" s="123"/>
      <c r="AO76" s="123"/>
      <c r="AP76" s="120"/>
      <c r="AT76" s="120"/>
      <c r="AU76" s="123"/>
      <c r="AV76" s="128"/>
      <c r="AW76" s="128"/>
    </row>
    <row r="77" spans="1:49" hidden="1" x14ac:dyDescent="0.35">
      <c r="C77" s="143">
        <v>14.16</v>
      </c>
      <c r="D77" s="143">
        <f t="shared" si="13"/>
        <v>52.811999999999983</v>
      </c>
      <c r="E77" s="143">
        <f t="shared" si="14"/>
        <v>1.019999999999996</v>
      </c>
      <c r="F77" s="120"/>
      <c r="G77" s="124">
        <v>63.16</v>
      </c>
      <c r="H77" s="123">
        <v>2.1608000000000001</v>
      </c>
      <c r="I77" s="123">
        <v>0.44</v>
      </c>
      <c r="J77" s="123"/>
      <c r="K77" s="123">
        <v>36.159999999999997</v>
      </c>
      <c r="L77" s="123">
        <v>23.324000000000002</v>
      </c>
      <c r="M77" s="123">
        <v>3.9</v>
      </c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0"/>
      <c r="AH77" s="120"/>
      <c r="AI77" s="123"/>
      <c r="AJ77" s="123"/>
      <c r="AK77" s="123"/>
      <c r="AL77" s="120"/>
      <c r="AM77" s="123"/>
      <c r="AN77" s="123"/>
      <c r="AO77" s="123"/>
      <c r="AP77" s="120"/>
      <c r="AT77" s="120"/>
      <c r="AU77" s="123"/>
      <c r="AV77" s="128"/>
      <c r="AW77" s="128"/>
    </row>
    <row r="78" spans="1:49" hidden="1" x14ac:dyDescent="0.35">
      <c r="C78" s="143">
        <v>14.17</v>
      </c>
      <c r="D78" s="143">
        <f t="shared" si="13"/>
        <v>52.91399999999998</v>
      </c>
      <c r="E78" s="143">
        <f t="shared" si="14"/>
        <v>1.019999999999996</v>
      </c>
      <c r="F78" s="120"/>
      <c r="G78" s="124">
        <v>63.17</v>
      </c>
      <c r="H78" s="123">
        <v>2.1696</v>
      </c>
      <c r="I78" s="123">
        <v>0.44</v>
      </c>
      <c r="J78" s="123"/>
      <c r="K78" s="123">
        <v>36.17</v>
      </c>
      <c r="L78" s="123">
        <v>23.363</v>
      </c>
      <c r="M78" s="123">
        <v>3.9</v>
      </c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0"/>
      <c r="AH78" s="120"/>
      <c r="AI78" s="123"/>
      <c r="AJ78" s="123"/>
      <c r="AK78" s="123"/>
      <c r="AL78" s="120"/>
      <c r="AM78" s="123"/>
      <c r="AN78" s="123"/>
      <c r="AO78" s="123"/>
      <c r="AP78" s="120"/>
      <c r="AT78" s="120"/>
      <c r="AU78" s="123"/>
      <c r="AV78" s="128"/>
      <c r="AW78" s="128"/>
    </row>
    <row r="79" spans="1:49" hidden="1" x14ac:dyDescent="0.35">
      <c r="C79" s="143">
        <v>14.18</v>
      </c>
      <c r="D79" s="143">
        <f t="shared" si="13"/>
        <v>53.015999999999977</v>
      </c>
      <c r="E79" s="143">
        <f t="shared" si="14"/>
        <v>1.019999999999996</v>
      </c>
      <c r="F79" s="120"/>
      <c r="G79" s="124">
        <v>63.18</v>
      </c>
      <c r="H79" s="123">
        <v>2.1783999999999999</v>
      </c>
      <c r="I79" s="123">
        <v>0.44</v>
      </c>
      <c r="J79" s="123"/>
      <c r="K79" s="123">
        <v>36.18</v>
      </c>
      <c r="L79" s="123">
        <v>23.402000000000001</v>
      </c>
      <c r="M79" s="123">
        <v>3.9</v>
      </c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0"/>
      <c r="AH79" s="120"/>
      <c r="AI79" s="123"/>
      <c r="AJ79" s="123"/>
      <c r="AK79" s="123"/>
      <c r="AL79" s="120"/>
      <c r="AM79" s="123"/>
      <c r="AN79" s="123"/>
      <c r="AO79" s="123"/>
      <c r="AP79" s="120"/>
      <c r="AT79" s="120"/>
      <c r="AU79" s="123"/>
      <c r="AV79" s="128"/>
      <c r="AW79" s="128"/>
    </row>
    <row r="80" spans="1:49" hidden="1" x14ac:dyDescent="0.35">
      <c r="C80" s="143">
        <v>14.19</v>
      </c>
      <c r="D80" s="143">
        <f t="shared" si="13"/>
        <v>53.117999999999974</v>
      </c>
      <c r="E80" s="143">
        <f t="shared" si="14"/>
        <v>1.019999999999996</v>
      </c>
      <c r="F80" s="120"/>
      <c r="G80" s="124">
        <v>63.19</v>
      </c>
      <c r="H80" s="123">
        <v>2.1871999999999998</v>
      </c>
      <c r="I80" s="123">
        <v>0.44</v>
      </c>
      <c r="J80" s="123"/>
      <c r="K80" s="123">
        <v>36.19</v>
      </c>
      <c r="L80" s="123">
        <v>23.440999999999999</v>
      </c>
      <c r="M80" s="123">
        <v>3.9</v>
      </c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3"/>
      <c r="Z80" s="120"/>
      <c r="AH80" s="120"/>
      <c r="AI80" s="123"/>
      <c r="AJ80" s="123"/>
      <c r="AK80" s="123"/>
      <c r="AL80" s="120"/>
      <c r="AM80" s="123"/>
      <c r="AN80" s="123"/>
      <c r="AO80" s="123"/>
      <c r="AP80" s="120"/>
      <c r="AT80" s="120"/>
      <c r="AU80" s="123"/>
      <c r="AV80" s="128"/>
      <c r="AW80" s="128"/>
    </row>
    <row r="81" spans="3:49" hidden="1" x14ac:dyDescent="0.35">
      <c r="C81" s="142">
        <v>14.2</v>
      </c>
      <c r="D81" s="143">
        <v>53.22</v>
      </c>
      <c r="E81" s="143"/>
      <c r="F81" s="120"/>
      <c r="G81" s="123">
        <v>63.2</v>
      </c>
      <c r="H81" s="123">
        <v>2.1960000000000002</v>
      </c>
      <c r="I81" s="123">
        <v>0.44</v>
      </c>
      <c r="J81" s="123"/>
      <c r="K81" s="123">
        <v>36.200000000000003</v>
      </c>
      <c r="L81" s="123">
        <v>23.48</v>
      </c>
      <c r="M81" s="123">
        <v>3.9</v>
      </c>
      <c r="N81" s="123"/>
      <c r="O81" s="123"/>
      <c r="P81" s="123"/>
      <c r="Q81" s="123"/>
      <c r="R81" s="123"/>
      <c r="S81" s="123"/>
      <c r="T81" s="123"/>
      <c r="U81" s="123"/>
      <c r="V81" s="123"/>
      <c r="W81" s="123"/>
      <c r="X81" s="123"/>
      <c r="Y81" s="123"/>
      <c r="Z81" s="120"/>
      <c r="AH81" s="120"/>
      <c r="AI81" s="123"/>
      <c r="AJ81" s="123"/>
      <c r="AK81" s="123"/>
      <c r="AL81" s="120"/>
      <c r="AM81" s="123"/>
      <c r="AN81" s="123"/>
      <c r="AO81" s="123"/>
      <c r="AP81" s="120"/>
      <c r="AT81" s="120"/>
      <c r="AU81" s="123"/>
      <c r="AV81" s="128"/>
      <c r="AW81" s="128"/>
    </row>
    <row r="82" spans="3:49" hidden="1" x14ac:dyDescent="0.35">
      <c r="C82" s="143">
        <v>14.21</v>
      </c>
      <c r="D82" s="143">
        <f>SUM((E82)/10)+D81</f>
        <v>53.322000000000003</v>
      </c>
      <c r="E82" s="143">
        <f>SUM(D91)-D81</f>
        <v>1.0200000000000031</v>
      </c>
      <c r="F82" s="120"/>
      <c r="G82" s="124">
        <v>63.21</v>
      </c>
      <c r="H82" s="123">
        <v>2.2048000000000001</v>
      </c>
      <c r="I82" s="123">
        <v>0.44</v>
      </c>
      <c r="J82" s="123"/>
      <c r="K82" s="123">
        <v>36.21</v>
      </c>
      <c r="L82" s="123">
        <v>23.518999999999998</v>
      </c>
      <c r="M82" s="123">
        <v>3.9</v>
      </c>
      <c r="N82" s="123"/>
      <c r="O82" s="123"/>
      <c r="P82" s="123"/>
      <c r="Q82" s="123"/>
      <c r="R82" s="123"/>
      <c r="S82" s="123"/>
      <c r="T82" s="123"/>
      <c r="U82" s="123"/>
      <c r="V82" s="123"/>
      <c r="W82" s="123"/>
      <c r="X82" s="123"/>
      <c r="Y82" s="123"/>
      <c r="Z82" s="120"/>
      <c r="AH82" s="120"/>
      <c r="AI82" s="123"/>
      <c r="AJ82" s="123"/>
      <c r="AK82" s="123"/>
      <c r="AL82" s="120"/>
      <c r="AM82" s="123"/>
      <c r="AN82" s="123"/>
      <c r="AO82" s="123"/>
      <c r="AP82" s="120"/>
      <c r="AT82" s="120"/>
      <c r="AU82" s="123"/>
      <c r="AV82" s="128"/>
      <c r="AW82" s="128"/>
    </row>
    <row r="83" spans="3:49" hidden="1" x14ac:dyDescent="0.35">
      <c r="C83" s="143">
        <v>14.22</v>
      </c>
      <c r="D83" s="143">
        <f t="shared" ref="D83:D90" si="15">SUM((E83)/10)+D82</f>
        <v>53.424000000000007</v>
      </c>
      <c r="E83" s="143">
        <f>SUM(E82)</f>
        <v>1.0200000000000031</v>
      </c>
      <c r="F83" s="120"/>
      <c r="G83" s="124">
        <v>63.22</v>
      </c>
      <c r="H83" s="123">
        <v>2.2136</v>
      </c>
      <c r="I83" s="123">
        <v>0.44</v>
      </c>
      <c r="J83" s="123"/>
      <c r="K83" s="123">
        <v>36.22</v>
      </c>
      <c r="L83" s="123">
        <v>23.558</v>
      </c>
      <c r="M83" s="123">
        <v>3.9</v>
      </c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0"/>
      <c r="AH83" s="120"/>
      <c r="AI83" s="123"/>
      <c r="AJ83" s="123"/>
      <c r="AK83" s="123"/>
      <c r="AL83" s="120"/>
      <c r="AM83" s="123"/>
      <c r="AN83" s="123"/>
      <c r="AO83" s="123"/>
      <c r="AP83" s="120"/>
      <c r="AT83" s="120"/>
      <c r="AU83" s="123"/>
      <c r="AV83" s="128"/>
      <c r="AW83" s="128"/>
    </row>
    <row r="84" spans="3:49" hidden="1" x14ac:dyDescent="0.35">
      <c r="C84" s="143">
        <v>14.23</v>
      </c>
      <c r="D84" s="143">
        <f t="shared" si="15"/>
        <v>53.52600000000001</v>
      </c>
      <c r="E84" s="143">
        <f t="shared" ref="E84:E90" si="16">SUM(E83)</f>
        <v>1.0200000000000031</v>
      </c>
      <c r="F84" s="120"/>
      <c r="G84" s="124">
        <v>63.23</v>
      </c>
      <c r="H84" s="123">
        <v>2.2223999999999999</v>
      </c>
      <c r="I84" s="123">
        <v>0.44</v>
      </c>
      <c r="J84" s="123"/>
      <c r="K84" s="123">
        <v>36.229999999999997</v>
      </c>
      <c r="L84" s="123">
        <v>23.597000000000001</v>
      </c>
      <c r="M84" s="123">
        <v>3.9</v>
      </c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0"/>
      <c r="AH84" s="120"/>
      <c r="AI84" s="123"/>
      <c r="AJ84" s="123"/>
      <c r="AK84" s="123"/>
      <c r="AL84" s="120"/>
      <c r="AM84" s="123"/>
      <c r="AN84" s="123"/>
      <c r="AO84" s="123"/>
      <c r="AP84" s="120"/>
      <c r="AT84" s="120"/>
      <c r="AU84" s="123"/>
      <c r="AV84" s="128"/>
      <c r="AW84" s="128"/>
    </row>
    <row r="85" spans="3:49" hidden="1" x14ac:dyDescent="0.35">
      <c r="C85" s="143">
        <v>14.24</v>
      </c>
      <c r="D85" s="143">
        <f t="shared" si="15"/>
        <v>53.628000000000014</v>
      </c>
      <c r="E85" s="143">
        <f t="shared" si="16"/>
        <v>1.0200000000000031</v>
      </c>
      <c r="F85" s="120"/>
      <c r="G85" s="124">
        <v>63.24</v>
      </c>
      <c r="H85" s="123">
        <v>2.2311999999999999</v>
      </c>
      <c r="I85" s="123">
        <v>0.44</v>
      </c>
      <c r="J85" s="123"/>
      <c r="K85" s="123">
        <v>36.24</v>
      </c>
      <c r="L85" s="123">
        <v>23.635999999999999</v>
      </c>
      <c r="M85" s="123">
        <v>3.9</v>
      </c>
      <c r="N85" s="123"/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0"/>
      <c r="AH85" s="120"/>
      <c r="AI85" s="123"/>
      <c r="AJ85" s="123"/>
      <c r="AK85" s="123"/>
      <c r="AL85" s="120"/>
      <c r="AM85" s="123"/>
      <c r="AN85" s="123"/>
      <c r="AO85" s="123"/>
      <c r="AP85" s="120"/>
      <c r="AT85" s="120"/>
      <c r="AU85" s="123"/>
      <c r="AV85" s="128"/>
      <c r="AW85" s="128"/>
    </row>
    <row r="86" spans="3:49" hidden="1" x14ac:dyDescent="0.35">
      <c r="C86" s="143">
        <v>14.25</v>
      </c>
      <c r="D86" s="143">
        <f t="shared" si="15"/>
        <v>53.730000000000018</v>
      </c>
      <c r="E86" s="143">
        <f t="shared" si="16"/>
        <v>1.0200000000000031</v>
      </c>
      <c r="F86" s="120"/>
      <c r="G86" s="124">
        <v>63.25</v>
      </c>
      <c r="H86" s="123">
        <v>2.2400000000000002</v>
      </c>
      <c r="I86" s="123">
        <v>0.44</v>
      </c>
      <c r="J86" s="123"/>
      <c r="K86" s="123">
        <v>36.25</v>
      </c>
      <c r="L86" s="123">
        <v>23.675000000000001</v>
      </c>
      <c r="M86" s="123">
        <v>3.9</v>
      </c>
      <c r="N86" s="123"/>
      <c r="O86" s="123"/>
      <c r="P86" s="123"/>
      <c r="Q86" s="123"/>
      <c r="R86" s="123"/>
      <c r="S86" s="123"/>
      <c r="T86" s="123"/>
      <c r="U86" s="123"/>
      <c r="V86" s="123"/>
      <c r="W86" s="123"/>
      <c r="X86" s="123"/>
      <c r="Y86" s="123"/>
      <c r="Z86" s="120"/>
      <c r="AH86" s="120"/>
      <c r="AI86" s="123"/>
      <c r="AJ86" s="123"/>
      <c r="AK86" s="123"/>
      <c r="AL86" s="120"/>
      <c r="AM86" s="123"/>
      <c r="AN86" s="123"/>
      <c r="AO86" s="123"/>
      <c r="AP86" s="120"/>
      <c r="AT86" s="120"/>
      <c r="AU86" s="123"/>
      <c r="AV86" s="128"/>
      <c r="AW86" s="128"/>
    </row>
    <row r="87" spans="3:49" hidden="1" x14ac:dyDescent="0.35">
      <c r="C87" s="143">
        <v>14.26</v>
      </c>
      <c r="D87" s="143">
        <f t="shared" si="15"/>
        <v>53.832000000000022</v>
      </c>
      <c r="E87" s="143">
        <f t="shared" si="16"/>
        <v>1.0200000000000031</v>
      </c>
      <c r="F87" s="120"/>
      <c r="G87" s="124">
        <v>63.26</v>
      </c>
      <c r="H87" s="123">
        <v>2.2488000000000001</v>
      </c>
      <c r="I87" s="123">
        <v>0.44</v>
      </c>
      <c r="J87" s="123"/>
      <c r="K87" s="123">
        <v>36.26</v>
      </c>
      <c r="L87" s="123">
        <v>23.713999999999999</v>
      </c>
      <c r="M87" s="123">
        <v>3.9</v>
      </c>
      <c r="N87" s="123"/>
      <c r="O87" s="123"/>
      <c r="P87" s="123"/>
      <c r="Q87" s="123"/>
      <c r="R87" s="123"/>
      <c r="S87" s="123"/>
      <c r="T87" s="123"/>
      <c r="U87" s="123"/>
      <c r="V87" s="123"/>
      <c r="W87" s="123"/>
      <c r="X87" s="123"/>
      <c r="Y87" s="123"/>
      <c r="Z87" s="120"/>
      <c r="AH87" s="120"/>
      <c r="AI87" s="123"/>
      <c r="AJ87" s="123"/>
      <c r="AK87" s="123"/>
      <c r="AL87" s="120"/>
      <c r="AM87" s="123"/>
      <c r="AN87" s="123"/>
      <c r="AO87" s="123"/>
      <c r="AP87" s="120"/>
      <c r="AT87" s="120"/>
      <c r="AU87" s="123"/>
      <c r="AV87" s="128"/>
      <c r="AW87" s="128"/>
    </row>
    <row r="88" spans="3:49" hidden="1" x14ac:dyDescent="0.35">
      <c r="C88" s="143">
        <v>14.27</v>
      </c>
      <c r="D88" s="143">
        <f t="shared" si="15"/>
        <v>53.934000000000026</v>
      </c>
      <c r="E88" s="143">
        <f t="shared" si="16"/>
        <v>1.0200000000000031</v>
      </c>
      <c r="F88" s="120"/>
      <c r="G88" s="124">
        <v>63.27</v>
      </c>
      <c r="H88" s="123">
        <v>2.2576000000000001</v>
      </c>
      <c r="I88" s="123">
        <v>0.44</v>
      </c>
      <c r="J88" s="123"/>
      <c r="K88" s="123">
        <v>36.270000000000003</v>
      </c>
      <c r="L88" s="123">
        <v>23.753</v>
      </c>
      <c r="M88" s="123">
        <v>3.9</v>
      </c>
      <c r="N88" s="123"/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123"/>
      <c r="Z88" s="120"/>
      <c r="AH88" s="120"/>
      <c r="AI88" s="123"/>
      <c r="AJ88" s="123"/>
      <c r="AK88" s="123"/>
      <c r="AL88" s="120"/>
      <c r="AM88" s="123"/>
      <c r="AN88" s="123"/>
      <c r="AO88" s="123"/>
      <c r="AP88" s="120"/>
      <c r="AT88" s="120"/>
      <c r="AU88" s="123"/>
      <c r="AV88" s="128"/>
      <c r="AW88" s="128"/>
    </row>
    <row r="89" spans="3:49" hidden="1" x14ac:dyDescent="0.35">
      <c r="C89" s="143">
        <v>14.28</v>
      </c>
      <c r="D89" s="143">
        <f t="shared" si="15"/>
        <v>54.03600000000003</v>
      </c>
      <c r="E89" s="143">
        <f t="shared" si="16"/>
        <v>1.0200000000000031</v>
      </c>
      <c r="F89" s="120"/>
      <c r="G89" s="124">
        <v>63.28</v>
      </c>
      <c r="H89" s="123">
        <v>2.2664</v>
      </c>
      <c r="I89" s="123">
        <v>0.44</v>
      </c>
      <c r="J89" s="123"/>
      <c r="K89" s="123">
        <v>36.28</v>
      </c>
      <c r="L89" s="123">
        <v>23.792000000000002</v>
      </c>
      <c r="M89" s="123">
        <v>3.9</v>
      </c>
      <c r="N89" s="123"/>
      <c r="O89" s="123"/>
      <c r="P89" s="123"/>
      <c r="Q89" s="123"/>
      <c r="R89" s="123"/>
      <c r="S89" s="123"/>
      <c r="T89" s="123"/>
      <c r="U89" s="123"/>
      <c r="V89" s="123"/>
      <c r="W89" s="123"/>
      <c r="X89" s="123"/>
      <c r="Y89" s="123"/>
      <c r="Z89" s="120"/>
      <c r="AH89" s="120"/>
      <c r="AI89" s="123"/>
      <c r="AJ89" s="123"/>
      <c r="AK89" s="123"/>
      <c r="AL89" s="120"/>
      <c r="AM89" s="123"/>
      <c r="AN89" s="123"/>
      <c r="AO89" s="123"/>
      <c r="AP89" s="120"/>
      <c r="AT89" s="120"/>
      <c r="AU89" s="123"/>
      <c r="AV89" s="128"/>
      <c r="AW89" s="128"/>
    </row>
    <row r="90" spans="3:49" hidden="1" x14ac:dyDescent="0.35">
      <c r="C90" s="143">
        <v>14.29</v>
      </c>
      <c r="D90" s="143">
        <f t="shared" si="15"/>
        <v>54.138000000000034</v>
      </c>
      <c r="E90" s="143">
        <f t="shared" si="16"/>
        <v>1.0200000000000031</v>
      </c>
      <c r="F90" s="120"/>
      <c r="G90" s="124">
        <v>63.29</v>
      </c>
      <c r="H90" s="123">
        <v>2.2751999999999999</v>
      </c>
      <c r="I90" s="123">
        <v>0.44</v>
      </c>
      <c r="J90" s="123"/>
      <c r="K90" s="123">
        <v>36.29</v>
      </c>
      <c r="L90" s="123">
        <v>23.831</v>
      </c>
      <c r="M90" s="123">
        <v>3.9</v>
      </c>
      <c r="N90" s="123"/>
      <c r="O90" s="123"/>
      <c r="P90" s="123"/>
      <c r="Q90" s="123"/>
      <c r="R90" s="123"/>
      <c r="S90" s="123"/>
      <c r="T90" s="123"/>
      <c r="U90" s="123"/>
      <c r="V90" s="123"/>
      <c r="W90" s="123"/>
      <c r="X90" s="123"/>
      <c r="Y90" s="123"/>
      <c r="Z90" s="120"/>
      <c r="AH90" s="120"/>
      <c r="AI90" s="123"/>
      <c r="AJ90" s="123"/>
      <c r="AK90" s="123"/>
      <c r="AL90" s="120"/>
      <c r="AM90" s="123"/>
      <c r="AN90" s="123"/>
      <c r="AO90" s="123"/>
      <c r="AP90" s="120"/>
      <c r="AT90" s="120"/>
      <c r="AU90" s="123"/>
      <c r="AV90" s="128"/>
      <c r="AW90" s="128"/>
    </row>
    <row r="91" spans="3:49" hidden="1" x14ac:dyDescent="0.35">
      <c r="C91" s="142">
        <v>14.3</v>
      </c>
      <c r="D91" s="143">
        <v>54.24</v>
      </c>
      <c r="E91" s="143"/>
      <c r="F91" s="120"/>
      <c r="G91" s="123">
        <v>63.3</v>
      </c>
      <c r="H91" s="123">
        <v>2.2839999999999998</v>
      </c>
      <c r="I91" s="123">
        <v>0.44</v>
      </c>
      <c r="J91" s="123"/>
      <c r="K91" s="123">
        <v>36.299999999999997</v>
      </c>
      <c r="L91" s="123">
        <v>23.87</v>
      </c>
      <c r="M91" s="123">
        <v>3.9</v>
      </c>
      <c r="N91" s="123"/>
      <c r="O91" s="123"/>
      <c r="P91" s="123"/>
      <c r="Q91" s="123"/>
      <c r="R91" s="123"/>
      <c r="S91" s="123"/>
      <c r="T91" s="123"/>
      <c r="U91" s="123"/>
      <c r="V91" s="123"/>
      <c r="W91" s="123"/>
      <c r="X91" s="123"/>
      <c r="Y91" s="123"/>
      <c r="Z91" s="120"/>
      <c r="AH91" s="120"/>
      <c r="AI91" s="123"/>
      <c r="AJ91" s="123"/>
      <c r="AK91" s="123"/>
      <c r="AL91" s="120"/>
      <c r="AM91" s="123"/>
      <c r="AN91" s="123"/>
      <c r="AO91" s="123"/>
      <c r="AP91" s="120"/>
      <c r="AT91" s="120"/>
      <c r="AU91" s="123"/>
      <c r="AV91" s="128"/>
      <c r="AW91" s="128"/>
    </row>
    <row r="92" spans="3:49" hidden="1" x14ac:dyDescent="0.35">
      <c r="C92" s="143">
        <v>14.31</v>
      </c>
      <c r="D92" s="143">
        <f>SUM((E92)/10)+D91</f>
        <v>54.341999999999999</v>
      </c>
      <c r="E92" s="143">
        <f>SUM(D101)-D91</f>
        <v>1.019999999999996</v>
      </c>
      <c r="F92" s="120"/>
      <c r="G92" s="124">
        <v>63.31</v>
      </c>
      <c r="H92" s="123">
        <v>2.2928000000000002</v>
      </c>
      <c r="I92" s="123">
        <v>0.44</v>
      </c>
      <c r="J92" s="123"/>
      <c r="K92" s="123">
        <v>36.31</v>
      </c>
      <c r="L92" s="123">
        <v>23.908999999999999</v>
      </c>
      <c r="M92" s="123">
        <v>3.9</v>
      </c>
      <c r="N92" s="123"/>
      <c r="O92" s="123"/>
      <c r="P92" s="123"/>
      <c r="Q92" s="123"/>
      <c r="R92" s="123"/>
      <c r="S92" s="123"/>
      <c r="T92" s="123"/>
      <c r="U92" s="123"/>
      <c r="V92" s="123"/>
      <c r="W92" s="123"/>
      <c r="X92" s="123"/>
      <c r="Y92" s="123"/>
      <c r="Z92" s="120"/>
      <c r="AH92" s="120"/>
      <c r="AI92" s="123"/>
      <c r="AJ92" s="123"/>
      <c r="AK92" s="123"/>
      <c r="AL92" s="120"/>
      <c r="AM92" s="123"/>
      <c r="AN92" s="123"/>
      <c r="AO92" s="123"/>
      <c r="AP92" s="120"/>
      <c r="AT92" s="120"/>
      <c r="AU92" s="123"/>
      <c r="AV92" s="128"/>
      <c r="AW92" s="128"/>
    </row>
    <row r="93" spans="3:49" hidden="1" x14ac:dyDescent="0.35">
      <c r="C93" s="143">
        <v>14.32</v>
      </c>
      <c r="D93" s="143">
        <f t="shared" ref="D93:D100" si="17">SUM((E93)/10)+D92</f>
        <v>54.443999999999996</v>
      </c>
      <c r="E93" s="143">
        <f>SUM(E92)</f>
        <v>1.019999999999996</v>
      </c>
      <c r="F93" s="120"/>
      <c r="G93" s="124">
        <v>63.31</v>
      </c>
      <c r="H93" s="123">
        <v>2.3016000000000001</v>
      </c>
      <c r="I93" s="123">
        <v>0.44</v>
      </c>
      <c r="J93" s="123"/>
      <c r="K93" s="123">
        <v>36.32</v>
      </c>
      <c r="L93" s="123">
        <v>23.948</v>
      </c>
      <c r="M93" s="123">
        <v>3.9</v>
      </c>
      <c r="N93" s="123"/>
      <c r="O93" s="123"/>
      <c r="P93" s="123"/>
      <c r="Q93" s="123"/>
      <c r="R93" s="123"/>
      <c r="S93" s="123"/>
      <c r="T93" s="123"/>
      <c r="U93" s="123"/>
      <c r="V93" s="123"/>
      <c r="W93" s="123"/>
      <c r="X93" s="123"/>
      <c r="Y93" s="123"/>
      <c r="Z93" s="120"/>
      <c r="AH93" s="120"/>
      <c r="AI93" s="123"/>
      <c r="AJ93" s="123"/>
      <c r="AK93" s="123"/>
      <c r="AL93" s="120"/>
      <c r="AM93" s="123"/>
      <c r="AN93" s="123"/>
      <c r="AO93" s="123"/>
      <c r="AP93" s="120"/>
      <c r="AT93" s="120"/>
      <c r="AU93" s="123"/>
      <c r="AV93" s="128"/>
      <c r="AW93" s="128"/>
    </row>
    <row r="94" spans="3:49" hidden="1" x14ac:dyDescent="0.35">
      <c r="C94" s="143">
        <v>14.33</v>
      </c>
      <c r="D94" s="143">
        <f t="shared" si="17"/>
        <v>54.545999999999992</v>
      </c>
      <c r="E94" s="143">
        <f t="shared" ref="E94:E100" si="18">SUM(E93)</f>
        <v>1.019999999999996</v>
      </c>
      <c r="F94" s="120"/>
      <c r="G94" s="124">
        <v>63.33</v>
      </c>
      <c r="H94" s="123">
        <v>2.3104</v>
      </c>
      <c r="I94" s="123">
        <v>0.44</v>
      </c>
      <c r="J94" s="123"/>
      <c r="K94" s="123">
        <v>36.33</v>
      </c>
      <c r="L94" s="123">
        <v>23.986999999999998</v>
      </c>
      <c r="M94" s="123">
        <v>3.9</v>
      </c>
      <c r="N94" s="123"/>
      <c r="O94" s="123"/>
      <c r="P94" s="123"/>
      <c r="Q94" s="123"/>
      <c r="R94" s="123"/>
      <c r="S94" s="123"/>
      <c r="T94" s="123"/>
      <c r="U94" s="123"/>
      <c r="V94" s="123"/>
      <c r="W94" s="123"/>
      <c r="X94" s="123"/>
      <c r="Y94" s="123"/>
      <c r="Z94" s="120"/>
      <c r="AH94" s="120"/>
      <c r="AI94" s="123"/>
      <c r="AJ94" s="123"/>
      <c r="AK94" s="123"/>
      <c r="AL94" s="120"/>
      <c r="AM94" s="123"/>
      <c r="AN94" s="123"/>
      <c r="AO94" s="123"/>
      <c r="AP94" s="120"/>
      <c r="AT94" s="120"/>
      <c r="AU94" s="123"/>
      <c r="AV94" s="128"/>
      <c r="AW94" s="128"/>
    </row>
    <row r="95" spans="3:49" hidden="1" x14ac:dyDescent="0.35">
      <c r="C95" s="143">
        <v>14.34</v>
      </c>
      <c r="D95" s="143">
        <f t="shared" si="17"/>
        <v>54.647999999999989</v>
      </c>
      <c r="E95" s="143">
        <f t="shared" si="18"/>
        <v>1.019999999999996</v>
      </c>
      <c r="F95" s="120"/>
      <c r="G95" s="124">
        <v>63.34</v>
      </c>
      <c r="H95" s="123">
        <v>2.3191999999999999</v>
      </c>
      <c r="I95" s="123">
        <v>0.44</v>
      </c>
      <c r="J95" s="123"/>
      <c r="K95" s="123">
        <v>36.340000000000003</v>
      </c>
      <c r="L95" s="123">
        <v>24.026</v>
      </c>
      <c r="M95" s="123">
        <v>3.9</v>
      </c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0"/>
      <c r="AH95" s="120"/>
      <c r="AI95" s="123"/>
      <c r="AJ95" s="123"/>
      <c r="AK95" s="123"/>
      <c r="AL95" s="120"/>
      <c r="AM95" s="123"/>
      <c r="AN95" s="123"/>
      <c r="AO95" s="123"/>
      <c r="AP95" s="120"/>
      <c r="AT95" s="120"/>
      <c r="AU95" s="123"/>
      <c r="AV95" s="128"/>
      <c r="AW95" s="128"/>
    </row>
    <row r="96" spans="3:49" hidden="1" x14ac:dyDescent="0.35">
      <c r="C96" s="143">
        <v>14.35</v>
      </c>
      <c r="D96" s="143">
        <f t="shared" si="17"/>
        <v>54.749999999999986</v>
      </c>
      <c r="E96" s="143">
        <f t="shared" si="18"/>
        <v>1.019999999999996</v>
      </c>
      <c r="F96" s="120"/>
      <c r="G96" s="124">
        <v>63.35</v>
      </c>
      <c r="H96" s="123">
        <v>2.3279999999999998</v>
      </c>
      <c r="I96" s="123">
        <v>0.44</v>
      </c>
      <c r="J96" s="123"/>
      <c r="K96" s="123">
        <v>36.35</v>
      </c>
      <c r="L96" s="123">
        <v>24.065000000000101</v>
      </c>
      <c r="M96" s="123">
        <v>3.9</v>
      </c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0"/>
      <c r="AH96" s="120"/>
      <c r="AI96" s="123"/>
      <c r="AJ96" s="123"/>
      <c r="AK96" s="123"/>
      <c r="AL96" s="120"/>
      <c r="AM96" s="123"/>
      <c r="AN96" s="123"/>
      <c r="AO96" s="123"/>
      <c r="AP96" s="120"/>
      <c r="AT96" s="120"/>
      <c r="AU96" s="123"/>
      <c r="AV96" s="128"/>
      <c r="AW96" s="128"/>
    </row>
    <row r="97" spans="3:49" hidden="1" x14ac:dyDescent="0.35">
      <c r="C97" s="143">
        <v>14.36</v>
      </c>
      <c r="D97" s="143">
        <f t="shared" si="17"/>
        <v>54.851999999999983</v>
      </c>
      <c r="E97" s="143">
        <f t="shared" si="18"/>
        <v>1.019999999999996</v>
      </c>
      <c r="F97" s="120"/>
      <c r="G97" s="124">
        <v>63.36</v>
      </c>
      <c r="H97" s="123">
        <v>2.3368000000000002</v>
      </c>
      <c r="I97" s="123">
        <v>0.44</v>
      </c>
      <c r="J97" s="123"/>
      <c r="K97" s="123">
        <v>36.36</v>
      </c>
      <c r="L97" s="123">
        <v>24.104000000000099</v>
      </c>
      <c r="M97" s="123">
        <v>3.9</v>
      </c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0"/>
      <c r="AH97" s="120"/>
      <c r="AI97" s="123"/>
      <c r="AJ97" s="123"/>
      <c r="AK97" s="123"/>
      <c r="AL97" s="120"/>
      <c r="AM97" s="123"/>
      <c r="AN97" s="123"/>
      <c r="AO97" s="123"/>
      <c r="AP97" s="120"/>
      <c r="AT97" s="120"/>
      <c r="AU97" s="123"/>
      <c r="AV97" s="128"/>
      <c r="AW97" s="128"/>
    </row>
    <row r="98" spans="3:49" hidden="1" x14ac:dyDescent="0.35">
      <c r="C98" s="143">
        <v>14.37</v>
      </c>
      <c r="D98" s="143">
        <f t="shared" si="17"/>
        <v>54.953999999999979</v>
      </c>
      <c r="E98" s="143">
        <f t="shared" si="18"/>
        <v>1.019999999999996</v>
      </c>
      <c r="F98" s="120"/>
      <c r="G98" s="124">
        <v>63.37</v>
      </c>
      <c r="H98" s="123">
        <v>2.3456000000000001</v>
      </c>
      <c r="I98" s="123">
        <v>0.44</v>
      </c>
      <c r="J98" s="123"/>
      <c r="K98" s="123">
        <v>36.369999999999997</v>
      </c>
      <c r="L98" s="123">
        <v>24.1430000000001</v>
      </c>
      <c r="M98" s="123">
        <v>3.9</v>
      </c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0"/>
      <c r="AH98" s="120"/>
      <c r="AI98" s="123"/>
      <c r="AJ98" s="123"/>
      <c r="AK98" s="123"/>
      <c r="AL98" s="120"/>
      <c r="AM98" s="123"/>
      <c r="AN98" s="123"/>
      <c r="AO98" s="123"/>
      <c r="AP98" s="120"/>
      <c r="AT98" s="120"/>
      <c r="AU98" s="123"/>
      <c r="AV98" s="128"/>
      <c r="AW98" s="128"/>
    </row>
    <row r="99" spans="3:49" hidden="1" x14ac:dyDescent="0.35">
      <c r="C99" s="143">
        <v>14.38</v>
      </c>
      <c r="D99" s="143">
        <f t="shared" si="17"/>
        <v>55.055999999999976</v>
      </c>
      <c r="E99" s="143">
        <f t="shared" si="18"/>
        <v>1.019999999999996</v>
      </c>
      <c r="F99" s="120"/>
      <c r="G99" s="124">
        <v>63.38</v>
      </c>
      <c r="H99" s="123">
        <v>2.3544</v>
      </c>
      <c r="I99" s="123">
        <v>0.44</v>
      </c>
      <c r="J99" s="123"/>
      <c r="K99" s="123">
        <v>36.380000000000003</v>
      </c>
      <c r="L99" s="123">
        <v>24.182000000000102</v>
      </c>
      <c r="M99" s="123">
        <v>3.9</v>
      </c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0"/>
      <c r="AH99" s="120"/>
      <c r="AI99" s="123"/>
      <c r="AJ99" s="123"/>
      <c r="AK99" s="123"/>
      <c r="AL99" s="120"/>
      <c r="AM99" s="123"/>
      <c r="AN99" s="123"/>
      <c r="AO99" s="123"/>
      <c r="AP99" s="120"/>
      <c r="AT99" s="120"/>
      <c r="AU99" s="123"/>
      <c r="AV99" s="128"/>
      <c r="AW99" s="128"/>
    </row>
    <row r="100" spans="3:49" hidden="1" x14ac:dyDescent="0.35">
      <c r="C100" s="143">
        <v>14.39</v>
      </c>
      <c r="D100" s="143">
        <f t="shared" si="17"/>
        <v>55.157999999999973</v>
      </c>
      <c r="E100" s="143">
        <f t="shared" si="18"/>
        <v>1.019999999999996</v>
      </c>
      <c r="F100" s="120"/>
      <c r="G100" s="124">
        <v>63.39</v>
      </c>
      <c r="H100" s="123">
        <v>2.3632</v>
      </c>
      <c r="I100" s="123">
        <v>0.44</v>
      </c>
      <c r="J100" s="123"/>
      <c r="K100" s="123">
        <v>36.39</v>
      </c>
      <c r="L100" s="123">
        <v>24.2210000000001</v>
      </c>
      <c r="M100" s="123">
        <v>3.9</v>
      </c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0"/>
      <c r="AH100" s="120"/>
      <c r="AI100" s="123"/>
      <c r="AJ100" s="123"/>
      <c r="AK100" s="123"/>
      <c r="AL100" s="120"/>
      <c r="AM100" s="123"/>
      <c r="AN100" s="123"/>
      <c r="AO100" s="123"/>
      <c r="AP100" s="120"/>
      <c r="AT100" s="120"/>
      <c r="AU100" s="123"/>
      <c r="AV100" s="128"/>
      <c r="AW100" s="128"/>
    </row>
    <row r="101" spans="3:49" hidden="1" x14ac:dyDescent="0.35">
      <c r="C101" s="142">
        <v>14.4</v>
      </c>
      <c r="D101" s="143">
        <v>55.26</v>
      </c>
      <c r="E101" s="143"/>
      <c r="F101" s="120"/>
      <c r="G101" s="123">
        <v>63.4</v>
      </c>
      <c r="H101" s="123">
        <v>2.3719999999999999</v>
      </c>
      <c r="I101" s="123">
        <v>0.44</v>
      </c>
      <c r="J101" s="123"/>
      <c r="K101" s="123">
        <v>36.4</v>
      </c>
      <c r="L101" s="123">
        <v>24.260000000000101</v>
      </c>
      <c r="M101" s="123">
        <v>3.9</v>
      </c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0"/>
      <c r="AH101" s="120"/>
      <c r="AI101" s="123"/>
      <c r="AJ101" s="123"/>
      <c r="AK101" s="123"/>
      <c r="AL101" s="120"/>
      <c r="AM101" s="123"/>
      <c r="AN101" s="123"/>
      <c r="AO101" s="123"/>
      <c r="AP101" s="120"/>
      <c r="AT101" s="120"/>
      <c r="AU101" s="123"/>
      <c r="AV101" s="128"/>
      <c r="AW101" s="128"/>
    </row>
    <row r="102" spans="3:49" hidden="1" x14ac:dyDescent="0.35">
      <c r="C102" s="143">
        <v>14.41</v>
      </c>
      <c r="D102" s="143">
        <f>SUM((E102)/10)+D101</f>
        <v>55.361999999999995</v>
      </c>
      <c r="E102" s="143">
        <f>SUM(D111)-D101</f>
        <v>1.0200000000000031</v>
      </c>
      <c r="F102" s="120"/>
      <c r="G102" s="124">
        <v>63.41</v>
      </c>
      <c r="H102" s="123">
        <v>2.3807999999999998</v>
      </c>
      <c r="I102" s="123">
        <v>0.44</v>
      </c>
      <c r="J102" s="123"/>
      <c r="K102" s="123">
        <v>36.409999999999997</v>
      </c>
      <c r="L102" s="123">
        <v>24.299000000000099</v>
      </c>
      <c r="M102" s="123">
        <v>3.9</v>
      </c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0"/>
      <c r="AH102" s="120"/>
      <c r="AI102" s="123"/>
      <c r="AJ102" s="123"/>
      <c r="AK102" s="123"/>
      <c r="AL102" s="120"/>
      <c r="AM102" s="123"/>
      <c r="AN102" s="123"/>
      <c r="AO102" s="123"/>
      <c r="AP102" s="120"/>
      <c r="AT102" s="120"/>
      <c r="AU102" s="123"/>
      <c r="AV102" s="128"/>
      <c r="AW102" s="128"/>
    </row>
    <row r="103" spans="3:49" hidden="1" x14ac:dyDescent="0.35">
      <c r="C103" s="143">
        <v>14.42</v>
      </c>
      <c r="D103" s="143">
        <f t="shared" ref="D103:D110" si="19">SUM((E103)/10)+D102</f>
        <v>55.463999999999999</v>
      </c>
      <c r="E103" s="143">
        <f>SUM(E102)</f>
        <v>1.0200000000000031</v>
      </c>
      <c r="F103" s="120"/>
      <c r="G103" s="124">
        <v>63.42</v>
      </c>
      <c r="H103" s="123">
        <v>2.3896000000000002</v>
      </c>
      <c r="I103" s="123">
        <v>0.44</v>
      </c>
      <c r="J103" s="123"/>
      <c r="K103" s="123">
        <v>36.42</v>
      </c>
      <c r="L103" s="123">
        <v>24.3380000000001</v>
      </c>
      <c r="M103" s="123">
        <v>3.9</v>
      </c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0"/>
      <c r="AH103" s="120"/>
      <c r="AI103" s="123"/>
      <c r="AJ103" s="123"/>
      <c r="AK103" s="123"/>
      <c r="AL103" s="120"/>
      <c r="AM103" s="123"/>
      <c r="AN103" s="123"/>
      <c r="AO103" s="123"/>
      <c r="AP103" s="120"/>
      <c r="AT103" s="120"/>
      <c r="AU103" s="123"/>
      <c r="AV103" s="128"/>
      <c r="AW103" s="128"/>
    </row>
    <row r="104" spans="3:49" hidden="1" x14ac:dyDescent="0.35">
      <c r="C104" s="143">
        <v>14.43</v>
      </c>
      <c r="D104" s="143">
        <f t="shared" si="19"/>
        <v>55.566000000000003</v>
      </c>
      <c r="E104" s="143">
        <f t="shared" ref="E104:E110" si="20">SUM(E103)</f>
        <v>1.0200000000000031</v>
      </c>
      <c r="F104" s="120"/>
      <c r="G104" s="124">
        <v>63.43</v>
      </c>
      <c r="H104" s="123">
        <v>2.3984000000000001</v>
      </c>
      <c r="I104" s="123">
        <v>0.44</v>
      </c>
      <c r="J104" s="123"/>
      <c r="K104" s="123">
        <v>36.43</v>
      </c>
      <c r="L104" s="123">
        <v>24.377000000000098</v>
      </c>
      <c r="M104" s="123">
        <v>3.9</v>
      </c>
      <c r="N104" s="123"/>
      <c r="O104" s="123"/>
      <c r="P104" s="123"/>
      <c r="Q104" s="123"/>
      <c r="R104" s="123"/>
      <c r="S104" s="123"/>
      <c r="T104" s="123"/>
      <c r="U104" s="123"/>
      <c r="V104" s="123"/>
      <c r="W104" s="123"/>
      <c r="X104" s="123"/>
      <c r="Y104" s="123"/>
      <c r="Z104" s="120"/>
      <c r="AH104" s="120"/>
      <c r="AI104" s="123"/>
      <c r="AJ104" s="123"/>
      <c r="AK104" s="123"/>
      <c r="AL104" s="120"/>
      <c r="AM104" s="123"/>
      <c r="AN104" s="123"/>
      <c r="AO104" s="123"/>
      <c r="AP104" s="120"/>
      <c r="AT104" s="120"/>
      <c r="AU104" s="123"/>
      <c r="AV104" s="128"/>
      <c r="AW104" s="128"/>
    </row>
    <row r="105" spans="3:49" hidden="1" x14ac:dyDescent="0.35">
      <c r="C105" s="143">
        <v>14.44</v>
      </c>
      <c r="D105" s="143">
        <f t="shared" si="19"/>
        <v>55.668000000000006</v>
      </c>
      <c r="E105" s="143">
        <f t="shared" si="20"/>
        <v>1.0200000000000031</v>
      </c>
      <c r="F105" s="120"/>
      <c r="G105" s="124">
        <v>63.44</v>
      </c>
      <c r="H105" s="123">
        <v>2.4072</v>
      </c>
      <c r="I105" s="123">
        <v>0.44</v>
      </c>
      <c r="J105" s="123"/>
      <c r="K105" s="123">
        <v>36.44</v>
      </c>
      <c r="L105" s="123">
        <v>24.4160000000001</v>
      </c>
      <c r="M105" s="123">
        <v>3.9</v>
      </c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0"/>
      <c r="AH105" s="120"/>
      <c r="AI105" s="123"/>
      <c r="AJ105" s="123"/>
      <c r="AK105" s="123"/>
      <c r="AL105" s="120"/>
      <c r="AM105" s="123"/>
      <c r="AN105" s="123"/>
      <c r="AO105" s="123"/>
      <c r="AP105" s="120"/>
      <c r="AT105" s="120"/>
      <c r="AU105" s="123"/>
      <c r="AV105" s="128"/>
      <c r="AW105" s="128"/>
    </row>
    <row r="106" spans="3:49" hidden="1" x14ac:dyDescent="0.35">
      <c r="C106" s="143">
        <v>14.45</v>
      </c>
      <c r="D106" s="143">
        <f t="shared" si="19"/>
        <v>55.77000000000001</v>
      </c>
      <c r="E106" s="143">
        <f t="shared" si="20"/>
        <v>1.0200000000000031</v>
      </c>
      <c r="F106" s="120"/>
      <c r="G106" s="124">
        <v>63.45</v>
      </c>
      <c r="H106" s="123">
        <v>2.4159999999999999</v>
      </c>
      <c r="I106" s="123">
        <v>0.44</v>
      </c>
      <c r="J106" s="123"/>
      <c r="K106" s="123">
        <v>36.450000000000003</v>
      </c>
      <c r="L106" s="123">
        <v>24.455000000000101</v>
      </c>
      <c r="M106" s="123">
        <v>3.9</v>
      </c>
      <c r="N106" s="123"/>
      <c r="O106" s="123"/>
      <c r="P106" s="123"/>
      <c r="Q106" s="123"/>
      <c r="R106" s="123"/>
      <c r="S106" s="123"/>
      <c r="T106" s="123"/>
      <c r="U106" s="123"/>
      <c r="V106" s="123"/>
      <c r="W106" s="123"/>
      <c r="X106" s="123"/>
      <c r="Y106" s="123"/>
      <c r="Z106" s="120"/>
      <c r="AH106" s="120"/>
      <c r="AI106" s="123"/>
      <c r="AJ106" s="123"/>
      <c r="AK106" s="123"/>
      <c r="AL106" s="120"/>
      <c r="AM106" s="123"/>
      <c r="AN106" s="123"/>
      <c r="AO106" s="123"/>
      <c r="AP106" s="120"/>
      <c r="AT106" s="120"/>
      <c r="AU106" s="123"/>
      <c r="AV106" s="128"/>
      <c r="AW106" s="128"/>
    </row>
    <row r="107" spans="3:49" hidden="1" x14ac:dyDescent="0.35">
      <c r="C107" s="143">
        <v>14.46</v>
      </c>
      <c r="D107" s="143">
        <f t="shared" si="19"/>
        <v>55.872000000000014</v>
      </c>
      <c r="E107" s="143">
        <f t="shared" si="20"/>
        <v>1.0200000000000031</v>
      </c>
      <c r="F107" s="120"/>
      <c r="G107" s="124">
        <v>63.46</v>
      </c>
      <c r="H107" s="123">
        <v>2.4247999999999998</v>
      </c>
      <c r="I107" s="123">
        <v>0.44</v>
      </c>
      <c r="J107" s="123"/>
      <c r="K107" s="123">
        <v>36.46</v>
      </c>
      <c r="L107" s="123">
        <v>24.494000000000099</v>
      </c>
      <c r="M107" s="123">
        <v>3.9</v>
      </c>
      <c r="N107" s="123"/>
      <c r="O107" s="123"/>
      <c r="P107" s="123"/>
      <c r="Q107" s="123"/>
      <c r="R107" s="123"/>
      <c r="S107" s="123"/>
      <c r="T107" s="123"/>
      <c r="U107" s="123"/>
      <c r="V107" s="123"/>
      <c r="W107" s="123"/>
      <c r="X107" s="123"/>
      <c r="Y107" s="123"/>
      <c r="Z107" s="120"/>
      <c r="AH107" s="120"/>
      <c r="AI107" s="123"/>
      <c r="AJ107" s="123"/>
      <c r="AK107" s="123"/>
      <c r="AL107" s="120"/>
      <c r="AM107" s="123"/>
      <c r="AN107" s="123"/>
      <c r="AO107" s="123"/>
      <c r="AP107" s="120"/>
      <c r="AT107" s="120"/>
      <c r="AU107" s="123"/>
      <c r="AV107" s="128"/>
      <c r="AW107" s="128"/>
    </row>
    <row r="108" spans="3:49" hidden="1" x14ac:dyDescent="0.35">
      <c r="C108" s="143">
        <v>14.47</v>
      </c>
      <c r="D108" s="143">
        <f t="shared" si="19"/>
        <v>55.974000000000018</v>
      </c>
      <c r="E108" s="143">
        <f t="shared" si="20"/>
        <v>1.0200000000000031</v>
      </c>
      <c r="F108" s="120"/>
      <c r="G108" s="124">
        <v>63.47</v>
      </c>
      <c r="H108" s="123">
        <v>2.4336000000000002</v>
      </c>
      <c r="I108" s="123">
        <v>0.44</v>
      </c>
      <c r="J108" s="123"/>
      <c r="K108" s="123">
        <v>36.47</v>
      </c>
      <c r="L108" s="123">
        <v>24.533000000000101</v>
      </c>
      <c r="M108" s="123">
        <v>3.9</v>
      </c>
      <c r="N108" s="123"/>
      <c r="O108" s="123"/>
      <c r="P108" s="123"/>
      <c r="Q108" s="123"/>
      <c r="R108" s="123"/>
      <c r="S108" s="123"/>
      <c r="T108" s="123"/>
      <c r="U108" s="123"/>
      <c r="V108" s="123"/>
      <c r="W108" s="123"/>
      <c r="X108" s="123"/>
      <c r="Y108" s="123"/>
      <c r="Z108" s="120"/>
      <c r="AH108" s="120"/>
      <c r="AI108" s="123"/>
      <c r="AJ108" s="123"/>
      <c r="AK108" s="123"/>
      <c r="AL108" s="120"/>
      <c r="AM108" s="123"/>
      <c r="AN108" s="123"/>
      <c r="AO108" s="123"/>
      <c r="AP108" s="120"/>
      <c r="AT108" s="120"/>
      <c r="AU108" s="123"/>
      <c r="AV108" s="128"/>
      <c r="AW108" s="128"/>
    </row>
    <row r="109" spans="3:49" hidden="1" x14ac:dyDescent="0.35">
      <c r="C109" s="143">
        <v>14.48</v>
      </c>
      <c r="D109" s="143">
        <f t="shared" si="19"/>
        <v>56.076000000000022</v>
      </c>
      <c r="E109" s="143">
        <f t="shared" si="20"/>
        <v>1.0200000000000031</v>
      </c>
      <c r="F109" s="120"/>
      <c r="G109" s="124">
        <v>63.48</v>
      </c>
      <c r="H109" s="123">
        <v>2.4424000000000001</v>
      </c>
      <c r="I109" s="123">
        <v>0.44</v>
      </c>
      <c r="J109" s="123"/>
      <c r="K109" s="123">
        <v>36.479999999999997</v>
      </c>
      <c r="L109" s="123">
        <v>24.572000000000099</v>
      </c>
      <c r="M109" s="123">
        <v>3.9</v>
      </c>
      <c r="N109" s="123"/>
      <c r="O109" s="123"/>
      <c r="P109" s="123"/>
      <c r="Q109" s="123"/>
      <c r="R109" s="123"/>
      <c r="S109" s="123"/>
      <c r="T109" s="123"/>
      <c r="U109" s="123"/>
      <c r="V109" s="123"/>
      <c r="W109" s="123"/>
      <c r="X109" s="123"/>
      <c r="Y109" s="123"/>
      <c r="Z109" s="120"/>
      <c r="AH109" s="120"/>
      <c r="AI109" s="123"/>
      <c r="AJ109" s="123"/>
      <c r="AK109" s="123"/>
      <c r="AL109" s="120"/>
      <c r="AM109" s="123"/>
      <c r="AN109" s="123"/>
      <c r="AO109" s="123"/>
      <c r="AP109" s="120"/>
      <c r="AT109" s="120"/>
      <c r="AU109" s="123"/>
      <c r="AV109" s="128"/>
      <c r="AW109" s="128"/>
    </row>
    <row r="110" spans="3:49" hidden="1" x14ac:dyDescent="0.35">
      <c r="C110" s="143">
        <v>14.49</v>
      </c>
      <c r="D110" s="143">
        <f t="shared" si="19"/>
        <v>56.178000000000026</v>
      </c>
      <c r="E110" s="143">
        <f t="shared" si="20"/>
        <v>1.0200000000000031</v>
      </c>
      <c r="F110" s="120"/>
      <c r="G110" s="124">
        <v>63.49</v>
      </c>
      <c r="H110" s="123">
        <v>2.4512</v>
      </c>
      <c r="I110" s="123">
        <v>0.44</v>
      </c>
      <c r="J110" s="123"/>
      <c r="K110" s="123">
        <v>36.49</v>
      </c>
      <c r="L110" s="123">
        <v>24.6110000000001</v>
      </c>
      <c r="M110" s="123">
        <v>3.9</v>
      </c>
      <c r="N110" s="123"/>
      <c r="O110" s="123"/>
      <c r="P110" s="123"/>
      <c r="Q110" s="123"/>
      <c r="R110" s="123"/>
      <c r="S110" s="123"/>
      <c r="T110" s="123"/>
      <c r="U110" s="123"/>
      <c r="V110" s="123"/>
      <c r="W110" s="123"/>
      <c r="X110" s="123"/>
      <c r="Y110" s="123"/>
      <c r="Z110" s="120"/>
      <c r="AH110" s="120"/>
      <c r="AI110" s="123"/>
      <c r="AJ110" s="123"/>
      <c r="AK110" s="123"/>
      <c r="AL110" s="120"/>
      <c r="AM110" s="123"/>
      <c r="AN110" s="123"/>
      <c r="AO110" s="123"/>
      <c r="AP110" s="120"/>
      <c r="AT110" s="120"/>
      <c r="AU110" s="123"/>
      <c r="AV110" s="128"/>
      <c r="AW110" s="128"/>
    </row>
    <row r="111" spans="3:49" hidden="1" x14ac:dyDescent="0.35">
      <c r="C111" s="142">
        <v>14.5</v>
      </c>
      <c r="D111" s="143">
        <v>56.28</v>
      </c>
      <c r="E111" s="143"/>
      <c r="F111" s="120"/>
      <c r="G111" s="123">
        <v>63.5</v>
      </c>
      <c r="H111" s="123">
        <v>2.46</v>
      </c>
      <c r="I111" s="120"/>
      <c r="J111" s="123"/>
      <c r="K111" s="123">
        <v>36.5</v>
      </c>
      <c r="L111" s="123">
        <v>24.650000000000102</v>
      </c>
      <c r="M111" s="123">
        <v>3.9</v>
      </c>
      <c r="N111" s="123"/>
      <c r="O111" s="123"/>
      <c r="P111" s="123"/>
      <c r="Q111" s="123"/>
      <c r="R111" s="123"/>
      <c r="S111" s="123"/>
      <c r="T111" s="123"/>
      <c r="U111" s="123"/>
      <c r="V111" s="123"/>
      <c r="W111" s="123"/>
      <c r="X111" s="123"/>
      <c r="Y111" s="123"/>
      <c r="Z111" s="120"/>
      <c r="AH111" s="120"/>
      <c r="AI111" s="123"/>
      <c r="AJ111" s="123"/>
      <c r="AK111" s="123"/>
      <c r="AL111" s="120"/>
      <c r="AM111" s="123"/>
      <c r="AN111" s="123"/>
      <c r="AO111" s="123"/>
      <c r="AP111" s="120"/>
      <c r="AT111" s="120"/>
      <c r="AU111" s="123"/>
      <c r="AV111" s="128"/>
      <c r="AW111" s="123"/>
    </row>
    <row r="112" spans="3:49" hidden="1" x14ac:dyDescent="0.35">
      <c r="C112" s="143">
        <v>14.51</v>
      </c>
      <c r="D112" s="143">
        <f>SUM((E112)/10)+D111</f>
        <v>56.383000000000003</v>
      </c>
      <c r="E112" s="143">
        <f>SUM(D121)-D111</f>
        <v>1.0300000000000011</v>
      </c>
      <c r="F112" s="120"/>
      <c r="G112" s="124">
        <v>63.51</v>
      </c>
      <c r="H112" s="123">
        <v>2.4714</v>
      </c>
      <c r="I112" s="123">
        <v>0.56999999999999995</v>
      </c>
      <c r="J112" s="123"/>
      <c r="K112" s="123">
        <v>36.51</v>
      </c>
      <c r="L112" s="123">
        <v>24.6890000000001</v>
      </c>
      <c r="M112" s="123">
        <v>3.9</v>
      </c>
      <c r="N112" s="123"/>
      <c r="O112" s="123"/>
      <c r="P112" s="123"/>
      <c r="Q112" s="123"/>
      <c r="R112" s="123"/>
      <c r="S112" s="123"/>
      <c r="T112" s="123"/>
      <c r="U112" s="123"/>
      <c r="V112" s="123"/>
      <c r="W112" s="123"/>
      <c r="X112" s="123"/>
      <c r="Y112" s="123"/>
      <c r="Z112" s="120"/>
      <c r="AH112" s="120"/>
      <c r="AI112" s="123"/>
      <c r="AJ112" s="123"/>
      <c r="AK112" s="123"/>
      <c r="AL112" s="120"/>
      <c r="AM112" s="123"/>
      <c r="AN112" s="123"/>
      <c r="AO112" s="123"/>
      <c r="AP112" s="120"/>
      <c r="AT112" s="120"/>
      <c r="AU112" s="123"/>
      <c r="AV112" s="128"/>
      <c r="AW112" s="128"/>
    </row>
    <row r="113" spans="3:49" hidden="1" x14ac:dyDescent="0.35">
      <c r="C113" s="143">
        <v>14.52</v>
      </c>
      <c r="D113" s="143">
        <f t="shared" ref="D113:D120" si="21">SUM((E113)/10)+D112</f>
        <v>56.486000000000004</v>
      </c>
      <c r="E113" s="143">
        <f>SUM(E112)</f>
        <v>1.0300000000000011</v>
      </c>
      <c r="F113" s="120"/>
      <c r="G113" s="124">
        <v>63.52</v>
      </c>
      <c r="H113" s="123">
        <v>2.4828000000000001</v>
      </c>
      <c r="I113" s="123">
        <v>0.56999999999999995</v>
      </c>
      <c r="J113" s="123"/>
      <c r="K113" s="123">
        <v>36.520000000000003</v>
      </c>
      <c r="L113" s="123">
        <v>24.728000000000101</v>
      </c>
      <c r="M113" s="123">
        <v>3.9</v>
      </c>
      <c r="N113" s="123"/>
      <c r="O113" s="123"/>
      <c r="P113" s="123"/>
      <c r="Q113" s="123"/>
      <c r="R113" s="123"/>
      <c r="S113" s="123"/>
      <c r="T113" s="123"/>
      <c r="U113" s="123"/>
      <c r="V113" s="123"/>
      <c r="W113" s="123"/>
      <c r="X113" s="123"/>
      <c r="Y113" s="123"/>
      <c r="Z113" s="120"/>
      <c r="AH113" s="120"/>
      <c r="AI113" s="123"/>
      <c r="AJ113" s="123"/>
      <c r="AK113" s="123"/>
      <c r="AL113" s="120"/>
      <c r="AM113" s="123"/>
      <c r="AN113" s="123"/>
      <c r="AO113" s="123"/>
      <c r="AP113" s="120"/>
      <c r="AT113" s="120"/>
      <c r="AU113" s="123"/>
      <c r="AV113" s="128"/>
      <c r="AW113" s="128"/>
    </row>
    <row r="114" spans="3:49" hidden="1" x14ac:dyDescent="0.35">
      <c r="C114" s="143">
        <v>14.53</v>
      </c>
      <c r="D114" s="143">
        <f t="shared" si="21"/>
        <v>56.589000000000006</v>
      </c>
      <c r="E114" s="143">
        <f t="shared" ref="E114:E120" si="22">SUM(E113)</f>
        <v>1.0300000000000011</v>
      </c>
      <c r="F114" s="120"/>
      <c r="G114" s="124">
        <v>63.53</v>
      </c>
      <c r="H114" s="123">
        <v>2.4942000000000002</v>
      </c>
      <c r="I114" s="123">
        <v>0.56999999999999995</v>
      </c>
      <c r="J114" s="123"/>
      <c r="K114" s="123">
        <v>36.53</v>
      </c>
      <c r="L114" s="123">
        <v>24.767000000000099</v>
      </c>
      <c r="M114" s="123">
        <v>3.9</v>
      </c>
      <c r="N114" s="123"/>
      <c r="O114" s="123"/>
      <c r="P114" s="123"/>
      <c r="Q114" s="123"/>
      <c r="R114" s="123"/>
      <c r="S114" s="123"/>
      <c r="T114" s="123"/>
      <c r="U114" s="123"/>
      <c r="V114" s="123"/>
      <c r="W114" s="123"/>
      <c r="X114" s="123"/>
      <c r="Y114" s="123"/>
      <c r="Z114" s="120"/>
      <c r="AH114" s="120"/>
      <c r="AI114" s="123"/>
      <c r="AJ114" s="123"/>
      <c r="AK114" s="123"/>
      <c r="AL114" s="120"/>
      <c r="AM114" s="123"/>
      <c r="AN114" s="123"/>
      <c r="AO114" s="123"/>
      <c r="AP114" s="120"/>
      <c r="AT114" s="120"/>
      <c r="AU114" s="123"/>
      <c r="AV114" s="128"/>
      <c r="AW114" s="128"/>
    </row>
    <row r="115" spans="3:49" hidden="1" x14ac:dyDescent="0.35">
      <c r="C115" s="143">
        <v>14.54</v>
      </c>
      <c r="D115" s="143">
        <f t="shared" si="21"/>
        <v>56.692000000000007</v>
      </c>
      <c r="E115" s="143">
        <f t="shared" si="22"/>
        <v>1.0300000000000011</v>
      </c>
      <c r="F115" s="120"/>
      <c r="G115" s="124">
        <v>63.54</v>
      </c>
      <c r="H115" s="123">
        <v>2.5055999999999998</v>
      </c>
      <c r="I115" s="123">
        <v>0.56999999999999995</v>
      </c>
      <c r="J115" s="123"/>
      <c r="K115" s="123">
        <v>36.54</v>
      </c>
      <c r="L115" s="123">
        <v>24.8060000000001</v>
      </c>
      <c r="M115" s="123">
        <v>3.9</v>
      </c>
      <c r="N115" s="123"/>
      <c r="O115" s="123"/>
      <c r="P115" s="123"/>
      <c r="Q115" s="123"/>
      <c r="R115" s="123"/>
      <c r="S115" s="123"/>
      <c r="T115" s="123"/>
      <c r="U115" s="123"/>
      <c r="V115" s="123"/>
      <c r="W115" s="123"/>
      <c r="X115" s="123"/>
      <c r="Y115" s="123"/>
      <c r="Z115" s="120"/>
      <c r="AH115" s="120"/>
      <c r="AI115" s="123"/>
      <c r="AJ115" s="123"/>
      <c r="AK115" s="123"/>
      <c r="AL115" s="120"/>
      <c r="AM115" s="123"/>
      <c r="AN115" s="123"/>
      <c r="AO115" s="123"/>
      <c r="AP115" s="120"/>
      <c r="AT115" s="120"/>
      <c r="AU115" s="123"/>
      <c r="AV115" s="128"/>
      <c r="AW115" s="128"/>
    </row>
    <row r="116" spans="3:49" hidden="1" x14ac:dyDescent="0.35">
      <c r="C116" s="143">
        <v>14.55</v>
      </c>
      <c r="D116" s="143">
        <f t="shared" si="21"/>
        <v>56.795000000000009</v>
      </c>
      <c r="E116" s="143">
        <f t="shared" si="22"/>
        <v>1.0300000000000011</v>
      </c>
      <c r="F116" s="120"/>
      <c r="G116" s="124">
        <v>63.55</v>
      </c>
      <c r="H116" s="123">
        <v>2.5169999999999999</v>
      </c>
      <c r="I116" s="123">
        <v>0.56999999999999995</v>
      </c>
      <c r="J116" s="123"/>
      <c r="K116" s="123">
        <v>36.549999999999997</v>
      </c>
      <c r="L116" s="123">
        <v>24.845000000000098</v>
      </c>
      <c r="M116" s="123">
        <v>3.9</v>
      </c>
      <c r="N116" s="123"/>
      <c r="O116" s="123"/>
      <c r="P116" s="123"/>
      <c r="Q116" s="123"/>
      <c r="R116" s="123"/>
      <c r="S116" s="123"/>
      <c r="T116" s="123"/>
      <c r="U116" s="123"/>
      <c r="V116" s="123"/>
      <c r="W116" s="123"/>
      <c r="X116" s="123"/>
      <c r="Y116" s="123"/>
      <c r="Z116" s="120"/>
      <c r="AH116" s="120"/>
      <c r="AI116" s="123"/>
      <c r="AJ116" s="123"/>
      <c r="AK116" s="123"/>
      <c r="AL116" s="120"/>
      <c r="AM116" s="123"/>
      <c r="AN116" s="123"/>
      <c r="AO116" s="123"/>
      <c r="AP116" s="120"/>
      <c r="AT116" s="120"/>
      <c r="AU116" s="123"/>
      <c r="AV116" s="128"/>
      <c r="AW116" s="128"/>
    </row>
    <row r="117" spans="3:49" hidden="1" x14ac:dyDescent="0.35">
      <c r="C117" s="143">
        <v>14.56</v>
      </c>
      <c r="D117" s="143">
        <f t="shared" si="21"/>
        <v>56.89800000000001</v>
      </c>
      <c r="E117" s="143">
        <f t="shared" si="22"/>
        <v>1.0300000000000011</v>
      </c>
      <c r="F117" s="120"/>
      <c r="G117" s="124">
        <v>63.56</v>
      </c>
      <c r="H117" s="123">
        <v>2.5284</v>
      </c>
      <c r="I117" s="123">
        <v>0.56999999999999995</v>
      </c>
      <c r="J117" s="123"/>
      <c r="K117" s="123">
        <v>36.56</v>
      </c>
      <c r="L117" s="123">
        <v>24.8840000000001</v>
      </c>
      <c r="M117" s="123">
        <v>3.9</v>
      </c>
      <c r="N117" s="123"/>
      <c r="O117" s="123"/>
      <c r="P117" s="123"/>
      <c r="Q117" s="123"/>
      <c r="R117" s="123"/>
      <c r="S117" s="123"/>
      <c r="T117" s="123"/>
      <c r="U117" s="123"/>
      <c r="V117" s="123"/>
      <c r="W117" s="123"/>
      <c r="X117" s="123"/>
      <c r="Y117" s="123"/>
      <c r="Z117" s="120"/>
      <c r="AH117" s="120"/>
      <c r="AI117" s="123"/>
      <c r="AJ117" s="123"/>
      <c r="AK117" s="123"/>
      <c r="AL117" s="120"/>
      <c r="AM117" s="123"/>
      <c r="AN117" s="123"/>
      <c r="AO117" s="123"/>
      <c r="AP117" s="120"/>
      <c r="AT117" s="120"/>
      <c r="AU117" s="123"/>
      <c r="AV117" s="128"/>
      <c r="AW117" s="128"/>
    </row>
    <row r="118" spans="3:49" hidden="1" x14ac:dyDescent="0.35">
      <c r="C118" s="143">
        <v>14.57</v>
      </c>
      <c r="D118" s="143">
        <f t="shared" si="21"/>
        <v>57.001000000000012</v>
      </c>
      <c r="E118" s="143">
        <f t="shared" si="22"/>
        <v>1.0300000000000011</v>
      </c>
      <c r="F118" s="120"/>
      <c r="G118" s="124">
        <v>63.57</v>
      </c>
      <c r="H118" s="123">
        <v>2.5398000000000001</v>
      </c>
      <c r="I118" s="123">
        <v>0.56999999999999995</v>
      </c>
      <c r="J118" s="123"/>
      <c r="K118" s="123">
        <v>36.57</v>
      </c>
      <c r="L118" s="123">
        <v>24.923000000000101</v>
      </c>
      <c r="M118" s="123">
        <v>3.9</v>
      </c>
      <c r="N118" s="123"/>
      <c r="O118" s="123"/>
      <c r="P118" s="123"/>
      <c r="Q118" s="123"/>
      <c r="R118" s="123"/>
      <c r="S118" s="123"/>
      <c r="T118" s="123"/>
      <c r="U118" s="123"/>
      <c r="V118" s="123"/>
      <c r="W118" s="123"/>
      <c r="X118" s="123"/>
      <c r="Y118" s="123"/>
      <c r="Z118" s="120"/>
      <c r="AH118" s="120"/>
      <c r="AI118" s="123"/>
      <c r="AJ118" s="123"/>
      <c r="AK118" s="123"/>
      <c r="AL118" s="120"/>
      <c r="AM118" s="123"/>
      <c r="AN118" s="123"/>
      <c r="AO118" s="123"/>
      <c r="AP118" s="120"/>
      <c r="AT118" s="120"/>
      <c r="AU118" s="123"/>
      <c r="AV118" s="128"/>
      <c r="AW118" s="128"/>
    </row>
    <row r="119" spans="3:49" hidden="1" x14ac:dyDescent="0.35">
      <c r="C119" s="143">
        <v>14.58</v>
      </c>
      <c r="D119" s="143">
        <f t="shared" si="21"/>
        <v>57.104000000000013</v>
      </c>
      <c r="E119" s="143">
        <f t="shared" si="22"/>
        <v>1.0300000000000011</v>
      </c>
      <c r="F119" s="120"/>
      <c r="G119" s="124">
        <v>63.58</v>
      </c>
      <c r="H119" s="123">
        <v>2.5512000000000001</v>
      </c>
      <c r="I119" s="123">
        <v>0.56999999999999995</v>
      </c>
      <c r="J119" s="123"/>
      <c r="K119" s="123">
        <v>36.58</v>
      </c>
      <c r="L119" s="123">
        <v>24.962000000000099</v>
      </c>
      <c r="M119" s="123">
        <v>3.9</v>
      </c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120"/>
      <c r="AH119" s="120"/>
      <c r="AI119" s="123"/>
      <c r="AJ119" s="123"/>
      <c r="AK119" s="123"/>
      <c r="AL119" s="120"/>
      <c r="AM119" s="123"/>
      <c r="AN119" s="123"/>
      <c r="AO119" s="123"/>
      <c r="AP119" s="120"/>
      <c r="AT119" s="120"/>
      <c r="AU119" s="123"/>
      <c r="AV119" s="128"/>
      <c r="AW119" s="128"/>
    </row>
    <row r="120" spans="3:49" hidden="1" x14ac:dyDescent="0.35">
      <c r="C120" s="143">
        <v>14.59</v>
      </c>
      <c r="D120" s="143">
        <f t="shared" si="21"/>
        <v>57.207000000000015</v>
      </c>
      <c r="E120" s="143">
        <f t="shared" si="22"/>
        <v>1.0300000000000011</v>
      </c>
      <c r="F120" s="120"/>
      <c r="G120" s="124">
        <v>63.59</v>
      </c>
      <c r="H120" s="123">
        <v>2.5626000000000002</v>
      </c>
      <c r="I120" s="123">
        <v>0.56999999999999995</v>
      </c>
      <c r="J120" s="123"/>
      <c r="K120" s="123">
        <v>36.590000000000003</v>
      </c>
      <c r="L120" s="123">
        <v>25.001000000000101</v>
      </c>
      <c r="M120" s="123">
        <v>3.9</v>
      </c>
      <c r="N120" s="123"/>
      <c r="O120" s="123"/>
      <c r="P120" s="123"/>
      <c r="Q120" s="123"/>
      <c r="R120" s="123"/>
      <c r="S120" s="123"/>
      <c r="T120" s="123"/>
      <c r="U120" s="123"/>
      <c r="V120" s="123"/>
      <c r="W120" s="123"/>
      <c r="X120" s="123"/>
      <c r="Y120" s="123"/>
      <c r="Z120" s="120"/>
      <c r="AH120" s="120"/>
      <c r="AI120" s="123"/>
      <c r="AJ120" s="123"/>
      <c r="AK120" s="123"/>
      <c r="AL120" s="120"/>
      <c r="AM120" s="123"/>
      <c r="AN120" s="123"/>
      <c r="AO120" s="123"/>
      <c r="AP120" s="120"/>
      <c r="AT120" s="120"/>
      <c r="AU120" s="123"/>
      <c r="AV120" s="128"/>
      <c r="AW120" s="128"/>
    </row>
    <row r="121" spans="3:49" hidden="1" x14ac:dyDescent="0.35">
      <c r="C121" s="142">
        <v>14.6</v>
      </c>
      <c r="D121" s="143">
        <v>57.31</v>
      </c>
      <c r="E121" s="143"/>
      <c r="F121" s="120"/>
      <c r="G121" s="123">
        <v>63.6</v>
      </c>
      <c r="H121" s="123">
        <v>2.5739999999999998</v>
      </c>
      <c r="I121" s="123">
        <v>0.56999999999999995</v>
      </c>
      <c r="J121" s="123"/>
      <c r="K121" s="123">
        <v>36.6</v>
      </c>
      <c r="L121" s="123">
        <v>25.040000000000099</v>
      </c>
      <c r="M121" s="123">
        <v>3.9</v>
      </c>
      <c r="N121" s="123"/>
      <c r="O121" s="123"/>
      <c r="P121" s="123"/>
      <c r="Q121" s="123"/>
      <c r="R121" s="123"/>
      <c r="S121" s="123"/>
      <c r="T121" s="123"/>
      <c r="U121" s="123"/>
      <c r="V121" s="123"/>
      <c r="W121" s="123"/>
      <c r="X121" s="123"/>
      <c r="Y121" s="123"/>
      <c r="Z121" s="120"/>
      <c r="AH121" s="120"/>
      <c r="AI121" s="123"/>
      <c r="AJ121" s="123"/>
      <c r="AK121" s="123"/>
      <c r="AL121" s="120"/>
      <c r="AM121" s="123"/>
      <c r="AN121" s="123"/>
      <c r="AO121" s="123"/>
      <c r="AP121" s="120"/>
      <c r="AT121" s="120"/>
      <c r="AU121" s="123"/>
      <c r="AV121" s="128"/>
      <c r="AW121" s="128"/>
    </row>
    <row r="122" spans="3:49" hidden="1" x14ac:dyDescent="0.35">
      <c r="C122" s="143">
        <v>14.61</v>
      </c>
      <c r="D122" s="143">
        <f>SUM((E122)/10)+D121</f>
        <v>57.411999999999999</v>
      </c>
      <c r="E122" s="143">
        <f>SUM(D131)-D121</f>
        <v>1.019999999999996</v>
      </c>
      <c r="F122" s="120"/>
      <c r="G122" s="124">
        <v>63.61</v>
      </c>
      <c r="H122" s="123">
        <v>2.5853999999999999</v>
      </c>
      <c r="I122" s="123">
        <v>0.56999999999999995</v>
      </c>
      <c r="J122" s="123"/>
      <c r="K122" s="123">
        <v>36.61</v>
      </c>
      <c r="L122" s="123">
        <v>25.0790000000001</v>
      </c>
      <c r="M122" s="123">
        <v>3.9</v>
      </c>
      <c r="N122" s="123"/>
      <c r="O122" s="123"/>
      <c r="P122" s="123"/>
      <c r="Q122" s="123"/>
      <c r="R122" s="123"/>
      <c r="S122" s="123"/>
      <c r="T122" s="123"/>
      <c r="U122" s="123"/>
      <c r="V122" s="123"/>
      <c r="W122" s="123"/>
      <c r="X122" s="123"/>
      <c r="Y122" s="123"/>
      <c r="Z122" s="120"/>
      <c r="AH122" s="120"/>
      <c r="AI122" s="123"/>
      <c r="AJ122" s="123"/>
      <c r="AK122" s="123"/>
      <c r="AL122" s="120"/>
      <c r="AM122" s="123"/>
      <c r="AN122" s="123"/>
      <c r="AO122" s="123"/>
      <c r="AP122" s="120"/>
      <c r="AT122" s="120"/>
      <c r="AU122" s="123"/>
      <c r="AV122" s="128"/>
      <c r="AW122" s="128"/>
    </row>
    <row r="123" spans="3:49" hidden="1" x14ac:dyDescent="0.35">
      <c r="C123" s="143">
        <v>14.62</v>
      </c>
      <c r="D123" s="143">
        <f t="shared" ref="D123:D130" si="23">SUM((E123)/10)+D122</f>
        <v>57.513999999999996</v>
      </c>
      <c r="E123" s="143">
        <f>SUM(E122)</f>
        <v>1.019999999999996</v>
      </c>
      <c r="F123" s="120"/>
      <c r="G123" s="124">
        <v>63.62</v>
      </c>
      <c r="H123" s="123">
        <v>2.5968</v>
      </c>
      <c r="I123" s="123">
        <v>0.56999999999999995</v>
      </c>
      <c r="J123" s="123"/>
      <c r="K123" s="123">
        <v>36.619999999999997</v>
      </c>
      <c r="L123" s="123">
        <v>25.118000000000102</v>
      </c>
      <c r="M123" s="123">
        <v>3.9</v>
      </c>
      <c r="N123" s="123"/>
      <c r="O123" s="123"/>
      <c r="P123" s="123"/>
      <c r="Q123" s="123"/>
      <c r="R123" s="123"/>
      <c r="S123" s="123"/>
      <c r="T123" s="123"/>
      <c r="U123" s="123"/>
      <c r="V123" s="123"/>
      <c r="W123" s="123"/>
      <c r="X123" s="123"/>
      <c r="Y123" s="123"/>
      <c r="Z123" s="120"/>
      <c r="AH123" s="120"/>
      <c r="AI123" s="123"/>
      <c r="AJ123" s="123"/>
      <c r="AK123" s="123"/>
      <c r="AL123" s="120"/>
      <c r="AM123" s="123"/>
      <c r="AN123" s="123"/>
      <c r="AO123" s="123"/>
      <c r="AP123" s="120"/>
      <c r="AT123" s="120"/>
      <c r="AU123" s="123"/>
      <c r="AV123" s="128"/>
      <c r="AW123" s="128"/>
    </row>
    <row r="124" spans="3:49" hidden="1" x14ac:dyDescent="0.35">
      <c r="C124" s="143">
        <v>14.63</v>
      </c>
      <c r="D124" s="143">
        <f t="shared" si="23"/>
        <v>57.615999999999993</v>
      </c>
      <c r="E124" s="143">
        <f t="shared" ref="E124:E130" si="24">SUM(E123)</f>
        <v>1.019999999999996</v>
      </c>
      <c r="F124" s="120"/>
      <c r="G124" s="124">
        <v>63.63</v>
      </c>
      <c r="H124" s="123">
        <v>2.6082000000000001</v>
      </c>
      <c r="I124" s="123">
        <v>0.56999999999999995</v>
      </c>
      <c r="J124" s="123"/>
      <c r="K124" s="123">
        <v>36.630000000000003</v>
      </c>
      <c r="L124" s="123">
        <v>25.1570000000001</v>
      </c>
      <c r="M124" s="123">
        <v>3.9</v>
      </c>
      <c r="N124" s="123"/>
      <c r="O124" s="123"/>
      <c r="P124" s="123"/>
      <c r="Q124" s="123"/>
      <c r="R124" s="123"/>
      <c r="S124" s="123"/>
      <c r="T124" s="123"/>
      <c r="U124" s="123"/>
      <c r="V124" s="123"/>
      <c r="W124" s="123"/>
      <c r="X124" s="123"/>
      <c r="Y124" s="123"/>
      <c r="Z124" s="120"/>
      <c r="AH124" s="120"/>
      <c r="AI124" s="123"/>
      <c r="AJ124" s="123"/>
      <c r="AK124" s="123"/>
      <c r="AL124" s="120"/>
      <c r="AM124" s="123"/>
      <c r="AN124" s="123"/>
      <c r="AO124" s="123"/>
      <c r="AP124" s="120"/>
      <c r="AT124" s="120"/>
      <c r="AU124" s="123"/>
      <c r="AV124" s="128"/>
      <c r="AW124" s="128"/>
    </row>
    <row r="125" spans="3:49" hidden="1" x14ac:dyDescent="0.35">
      <c r="C125" s="143">
        <v>14.64</v>
      </c>
      <c r="D125" s="143">
        <f t="shared" si="23"/>
        <v>57.717999999999989</v>
      </c>
      <c r="E125" s="143">
        <f t="shared" si="24"/>
        <v>1.019999999999996</v>
      </c>
      <c r="F125" s="120"/>
      <c r="G125" s="124">
        <v>63.64</v>
      </c>
      <c r="H125" s="123">
        <v>2.6196000000000002</v>
      </c>
      <c r="I125" s="123">
        <v>0.56999999999999995</v>
      </c>
      <c r="J125" s="123"/>
      <c r="K125" s="123">
        <v>36.64</v>
      </c>
      <c r="L125" s="123">
        <v>25.196000000000101</v>
      </c>
      <c r="M125" s="123">
        <v>3.9</v>
      </c>
      <c r="N125" s="123"/>
      <c r="O125" s="123"/>
      <c r="P125" s="123"/>
      <c r="Q125" s="123"/>
      <c r="R125" s="123"/>
      <c r="S125" s="123"/>
      <c r="T125" s="123"/>
      <c r="U125" s="123"/>
      <c r="V125" s="123"/>
      <c r="W125" s="123"/>
      <c r="X125" s="123"/>
      <c r="Y125" s="123"/>
      <c r="Z125" s="120"/>
      <c r="AH125" s="120"/>
      <c r="AI125" s="123"/>
      <c r="AJ125" s="123"/>
      <c r="AK125" s="123"/>
      <c r="AL125" s="120"/>
      <c r="AM125" s="123"/>
      <c r="AN125" s="123"/>
      <c r="AO125" s="123"/>
      <c r="AP125" s="120"/>
      <c r="AT125" s="120"/>
      <c r="AU125" s="123"/>
      <c r="AV125" s="128"/>
      <c r="AW125" s="128"/>
    </row>
    <row r="126" spans="3:49" hidden="1" x14ac:dyDescent="0.35">
      <c r="C126" s="143">
        <v>14.65</v>
      </c>
      <c r="D126" s="143">
        <f t="shared" si="23"/>
        <v>57.819999999999986</v>
      </c>
      <c r="E126" s="143">
        <f t="shared" si="24"/>
        <v>1.019999999999996</v>
      </c>
      <c r="F126" s="120"/>
      <c r="G126" s="124">
        <v>63.65</v>
      </c>
      <c r="H126" s="123">
        <v>2.6309999999999998</v>
      </c>
      <c r="I126" s="123">
        <v>0.56999999999999995</v>
      </c>
      <c r="J126" s="123"/>
      <c r="K126" s="123">
        <v>36.65</v>
      </c>
      <c r="L126" s="123">
        <v>25.235000000000099</v>
      </c>
      <c r="M126" s="123">
        <v>3.9</v>
      </c>
      <c r="N126" s="123"/>
      <c r="O126" s="123"/>
      <c r="P126" s="123"/>
      <c r="Q126" s="123"/>
      <c r="R126" s="123"/>
      <c r="S126" s="123"/>
      <c r="T126" s="123"/>
      <c r="U126" s="123"/>
      <c r="V126" s="123"/>
      <c r="W126" s="123"/>
      <c r="X126" s="123"/>
      <c r="Y126" s="123"/>
      <c r="Z126" s="120"/>
      <c r="AH126" s="120"/>
      <c r="AI126" s="123"/>
      <c r="AJ126" s="123"/>
      <c r="AK126" s="123"/>
      <c r="AL126" s="120"/>
      <c r="AM126" s="123"/>
      <c r="AN126" s="123"/>
      <c r="AO126" s="123"/>
      <c r="AP126" s="120"/>
      <c r="AT126" s="120"/>
      <c r="AU126" s="123"/>
      <c r="AV126" s="128"/>
      <c r="AW126" s="128"/>
    </row>
    <row r="127" spans="3:49" hidden="1" x14ac:dyDescent="0.35">
      <c r="C127" s="143">
        <v>14.66</v>
      </c>
      <c r="D127" s="143">
        <f t="shared" si="23"/>
        <v>57.921999999999983</v>
      </c>
      <c r="E127" s="143">
        <f t="shared" si="24"/>
        <v>1.019999999999996</v>
      </c>
      <c r="F127" s="120"/>
      <c r="G127" s="124">
        <v>63.66</v>
      </c>
      <c r="H127" s="123">
        <v>2.6423999999999999</v>
      </c>
      <c r="I127" s="123">
        <v>0.56999999999999995</v>
      </c>
      <c r="J127" s="123"/>
      <c r="K127" s="123">
        <v>36.659999999999997</v>
      </c>
      <c r="L127" s="123">
        <v>25.2740000000001</v>
      </c>
      <c r="M127" s="123">
        <v>3.9</v>
      </c>
      <c r="N127" s="123"/>
      <c r="O127" s="123"/>
      <c r="P127" s="123"/>
      <c r="Q127" s="123"/>
      <c r="R127" s="123"/>
      <c r="S127" s="123"/>
      <c r="T127" s="123"/>
      <c r="U127" s="123"/>
      <c r="V127" s="123"/>
      <c r="W127" s="123"/>
      <c r="X127" s="123"/>
      <c r="Y127" s="123"/>
      <c r="Z127" s="120"/>
      <c r="AH127" s="120"/>
      <c r="AI127" s="123"/>
      <c r="AJ127" s="123"/>
      <c r="AK127" s="123"/>
      <c r="AL127" s="120"/>
      <c r="AM127" s="123"/>
      <c r="AN127" s="123"/>
      <c r="AO127" s="123"/>
      <c r="AP127" s="120"/>
      <c r="AT127" s="120"/>
      <c r="AU127" s="123"/>
      <c r="AV127" s="128"/>
      <c r="AW127" s="128"/>
    </row>
    <row r="128" spans="3:49" hidden="1" x14ac:dyDescent="0.35">
      <c r="C128" s="143">
        <v>14.67</v>
      </c>
      <c r="D128" s="143">
        <f t="shared" si="23"/>
        <v>58.02399999999998</v>
      </c>
      <c r="E128" s="143">
        <f t="shared" si="24"/>
        <v>1.019999999999996</v>
      </c>
      <c r="F128" s="120"/>
      <c r="G128" s="124">
        <v>63.67</v>
      </c>
      <c r="H128" s="123">
        <v>2.6537999999999999</v>
      </c>
      <c r="I128" s="123">
        <v>0.56999999999999995</v>
      </c>
      <c r="J128" s="123"/>
      <c r="K128" s="123">
        <v>36.67</v>
      </c>
      <c r="L128" s="123">
        <v>25.313000000000098</v>
      </c>
      <c r="M128" s="123">
        <v>3.9</v>
      </c>
      <c r="N128" s="123"/>
      <c r="O128" s="123"/>
      <c r="P128" s="123"/>
      <c r="Q128" s="123"/>
      <c r="R128" s="123"/>
      <c r="S128" s="123"/>
      <c r="T128" s="123"/>
      <c r="U128" s="123"/>
      <c r="V128" s="123"/>
      <c r="W128" s="123"/>
      <c r="X128" s="123"/>
      <c r="Y128" s="123"/>
      <c r="Z128" s="120"/>
      <c r="AH128" s="120"/>
      <c r="AI128" s="123"/>
      <c r="AJ128" s="123"/>
      <c r="AK128" s="123"/>
      <c r="AL128" s="120"/>
      <c r="AM128" s="123"/>
      <c r="AN128" s="123"/>
      <c r="AO128" s="123"/>
      <c r="AP128" s="120"/>
      <c r="AT128" s="120"/>
      <c r="AU128" s="123"/>
      <c r="AV128" s="128"/>
      <c r="AW128" s="128"/>
    </row>
    <row r="129" spans="3:49" hidden="1" x14ac:dyDescent="0.35">
      <c r="C129" s="143">
        <v>14.68</v>
      </c>
      <c r="D129" s="143">
        <f t="shared" si="23"/>
        <v>58.125999999999976</v>
      </c>
      <c r="E129" s="143">
        <f t="shared" si="24"/>
        <v>1.019999999999996</v>
      </c>
      <c r="F129" s="120"/>
      <c r="G129" s="124">
        <v>63.68</v>
      </c>
      <c r="H129" s="123">
        <v>2.6652</v>
      </c>
      <c r="I129" s="123">
        <v>0.56999999999999995</v>
      </c>
      <c r="J129" s="123"/>
      <c r="K129" s="123">
        <v>36.68</v>
      </c>
      <c r="L129" s="123">
        <v>25.3520000000001</v>
      </c>
      <c r="M129" s="123">
        <v>3.9</v>
      </c>
      <c r="N129" s="123"/>
      <c r="O129" s="123"/>
      <c r="P129" s="123"/>
      <c r="Q129" s="123"/>
      <c r="R129" s="123"/>
      <c r="S129" s="123"/>
      <c r="T129" s="123"/>
      <c r="U129" s="123"/>
      <c r="V129" s="123"/>
      <c r="W129" s="123"/>
      <c r="X129" s="123"/>
      <c r="Y129" s="123"/>
      <c r="Z129" s="120"/>
      <c r="AH129" s="120"/>
      <c r="AI129" s="123"/>
      <c r="AJ129" s="123"/>
      <c r="AK129" s="123"/>
      <c r="AL129" s="120"/>
      <c r="AM129" s="123"/>
      <c r="AN129" s="123"/>
      <c r="AO129" s="123"/>
      <c r="AP129" s="120"/>
      <c r="AT129" s="120"/>
      <c r="AU129" s="123"/>
      <c r="AV129" s="128"/>
      <c r="AW129" s="128"/>
    </row>
    <row r="130" spans="3:49" hidden="1" x14ac:dyDescent="0.35">
      <c r="C130" s="143">
        <v>14.69</v>
      </c>
      <c r="D130" s="143">
        <f t="shared" si="23"/>
        <v>58.227999999999973</v>
      </c>
      <c r="E130" s="143">
        <f t="shared" si="24"/>
        <v>1.019999999999996</v>
      </c>
      <c r="F130" s="120"/>
      <c r="G130" s="124">
        <v>63.69</v>
      </c>
      <c r="H130" s="123">
        <v>2.6766000000000001</v>
      </c>
      <c r="I130" s="123">
        <v>0.56999999999999995</v>
      </c>
      <c r="J130" s="123"/>
      <c r="K130" s="123">
        <v>36.69</v>
      </c>
      <c r="L130" s="123">
        <v>25.391000000000101</v>
      </c>
      <c r="M130" s="123">
        <v>3.9</v>
      </c>
      <c r="N130" s="123"/>
      <c r="O130" s="123"/>
      <c r="P130" s="123"/>
      <c r="Q130" s="123"/>
      <c r="R130" s="123"/>
      <c r="S130" s="123"/>
      <c r="T130" s="123"/>
      <c r="U130" s="123"/>
      <c r="V130" s="123"/>
      <c r="W130" s="123"/>
      <c r="X130" s="123"/>
      <c r="Y130" s="123"/>
      <c r="Z130" s="120"/>
      <c r="AH130" s="120"/>
      <c r="AI130" s="123"/>
      <c r="AJ130" s="123"/>
      <c r="AK130" s="123"/>
      <c r="AL130" s="120"/>
      <c r="AM130" s="123"/>
      <c r="AN130" s="123"/>
      <c r="AO130" s="123"/>
      <c r="AP130" s="120"/>
      <c r="AT130" s="120"/>
      <c r="AU130" s="123"/>
      <c r="AV130" s="128"/>
      <c r="AW130" s="128"/>
    </row>
    <row r="131" spans="3:49" hidden="1" x14ac:dyDescent="0.35">
      <c r="C131" s="142">
        <v>14.7</v>
      </c>
      <c r="D131" s="143">
        <v>58.33</v>
      </c>
      <c r="E131" s="143"/>
      <c r="F131" s="120"/>
      <c r="G131" s="123">
        <v>63.7</v>
      </c>
      <c r="H131" s="123">
        <v>2.6880000000000002</v>
      </c>
      <c r="I131" s="123">
        <v>0.56999999999999995</v>
      </c>
      <c r="J131" s="123"/>
      <c r="K131" s="123">
        <v>36.700000000000003</v>
      </c>
      <c r="L131" s="123">
        <v>25.430000000000099</v>
      </c>
      <c r="M131" s="123">
        <v>3.9</v>
      </c>
      <c r="N131" s="123"/>
      <c r="O131" s="123"/>
      <c r="P131" s="123"/>
      <c r="Q131" s="123"/>
      <c r="R131" s="123"/>
      <c r="S131" s="123"/>
      <c r="T131" s="123"/>
      <c r="U131" s="123"/>
      <c r="V131" s="123"/>
      <c r="W131" s="123"/>
      <c r="X131" s="123"/>
      <c r="Y131" s="123"/>
      <c r="Z131" s="120"/>
      <c r="AH131" s="120"/>
      <c r="AI131" s="123"/>
      <c r="AJ131" s="123"/>
      <c r="AK131" s="123"/>
      <c r="AL131" s="120"/>
      <c r="AM131" s="123"/>
      <c r="AN131" s="123"/>
      <c r="AO131" s="123"/>
      <c r="AP131" s="120"/>
      <c r="AT131" s="120"/>
      <c r="AU131" s="123"/>
      <c r="AV131" s="128"/>
      <c r="AW131" s="128"/>
    </row>
    <row r="132" spans="3:49" hidden="1" x14ac:dyDescent="0.35">
      <c r="C132" s="143">
        <v>14.71</v>
      </c>
      <c r="D132" s="143">
        <f>SUM((E132)/10)+D131</f>
        <v>58.432000000000002</v>
      </c>
      <c r="E132" s="143">
        <f>SUM(D141)-D131</f>
        <v>1.0200000000000031</v>
      </c>
      <c r="F132" s="120"/>
      <c r="G132" s="124">
        <v>63.71</v>
      </c>
      <c r="H132" s="123">
        <v>2.6993999999999998</v>
      </c>
      <c r="I132" s="123">
        <v>0.56999999999999995</v>
      </c>
      <c r="J132" s="123"/>
      <c r="K132" s="123">
        <v>36.71</v>
      </c>
      <c r="L132" s="123">
        <v>25.469000000000101</v>
      </c>
      <c r="M132" s="123">
        <v>3.9</v>
      </c>
      <c r="N132" s="123"/>
      <c r="O132" s="123"/>
      <c r="P132" s="123"/>
      <c r="Q132" s="123"/>
      <c r="R132" s="123"/>
      <c r="S132" s="123"/>
      <c r="T132" s="123"/>
      <c r="U132" s="123"/>
      <c r="V132" s="123"/>
      <c r="W132" s="123"/>
      <c r="X132" s="123"/>
      <c r="Y132" s="123"/>
      <c r="Z132" s="120"/>
      <c r="AH132" s="120"/>
      <c r="AI132" s="123"/>
      <c r="AJ132" s="123"/>
      <c r="AK132" s="123"/>
      <c r="AL132" s="120"/>
      <c r="AM132" s="123"/>
      <c r="AN132" s="123"/>
      <c r="AO132" s="123"/>
      <c r="AP132" s="120"/>
      <c r="AT132" s="120"/>
      <c r="AU132" s="123"/>
      <c r="AV132" s="128"/>
      <c r="AW132" s="128"/>
    </row>
    <row r="133" spans="3:49" hidden="1" x14ac:dyDescent="0.35">
      <c r="C133" s="143">
        <v>14.72</v>
      </c>
      <c r="D133" s="143">
        <f t="shared" ref="D133:D140" si="25">SUM((E133)/10)+D132</f>
        <v>58.534000000000006</v>
      </c>
      <c r="E133" s="143">
        <f>SUM(E132)</f>
        <v>1.0200000000000031</v>
      </c>
      <c r="F133" s="120"/>
      <c r="G133" s="124">
        <v>63.72</v>
      </c>
      <c r="H133" s="123">
        <v>2.7107999999999999</v>
      </c>
      <c r="I133" s="123">
        <v>0.56999999999999995</v>
      </c>
      <c r="J133" s="123"/>
      <c r="K133" s="123">
        <v>36.72</v>
      </c>
      <c r="L133" s="123">
        <v>25.508000000000099</v>
      </c>
      <c r="M133" s="123">
        <v>3.9</v>
      </c>
      <c r="N133" s="123"/>
      <c r="O133" s="123"/>
      <c r="P133" s="123"/>
      <c r="Q133" s="123"/>
      <c r="R133" s="123"/>
      <c r="S133" s="123"/>
      <c r="T133" s="123"/>
      <c r="U133" s="123"/>
      <c r="V133" s="123"/>
      <c r="W133" s="123"/>
      <c r="X133" s="123"/>
      <c r="Y133" s="123"/>
      <c r="Z133" s="120"/>
      <c r="AH133" s="120"/>
      <c r="AI133" s="123"/>
      <c r="AJ133" s="123"/>
      <c r="AK133" s="123"/>
      <c r="AL133" s="120"/>
      <c r="AM133" s="123"/>
      <c r="AN133" s="123"/>
      <c r="AO133" s="123"/>
      <c r="AP133" s="120"/>
      <c r="AT133" s="120"/>
      <c r="AU133" s="123"/>
      <c r="AV133" s="128"/>
      <c r="AW133" s="128"/>
    </row>
    <row r="134" spans="3:49" hidden="1" x14ac:dyDescent="0.35">
      <c r="C134" s="143">
        <v>14.73</v>
      </c>
      <c r="D134" s="143">
        <f t="shared" si="25"/>
        <v>58.63600000000001</v>
      </c>
      <c r="E134" s="143">
        <f t="shared" ref="E134:E140" si="26">SUM(E133)</f>
        <v>1.0200000000000031</v>
      </c>
      <c r="F134" s="120"/>
      <c r="G134" s="124">
        <v>63.73</v>
      </c>
      <c r="H134" s="123">
        <v>2.7222</v>
      </c>
      <c r="I134" s="123">
        <v>0.56999999999999995</v>
      </c>
      <c r="J134" s="123"/>
      <c r="K134" s="123">
        <v>36.729999999999997</v>
      </c>
      <c r="L134" s="123">
        <v>25.5470000000001</v>
      </c>
      <c r="M134" s="123">
        <v>3.9</v>
      </c>
      <c r="N134" s="123"/>
      <c r="O134" s="123"/>
      <c r="P134" s="123"/>
      <c r="Q134" s="123"/>
      <c r="R134" s="123"/>
      <c r="S134" s="123"/>
      <c r="T134" s="123"/>
      <c r="U134" s="123"/>
      <c r="V134" s="123"/>
      <c r="W134" s="123"/>
      <c r="X134" s="123"/>
      <c r="Y134" s="123"/>
      <c r="Z134" s="120"/>
      <c r="AH134" s="120"/>
      <c r="AI134" s="123"/>
      <c r="AJ134" s="123"/>
      <c r="AK134" s="123"/>
      <c r="AL134" s="120"/>
      <c r="AM134" s="123"/>
      <c r="AN134" s="123"/>
      <c r="AO134" s="123"/>
      <c r="AP134" s="120"/>
      <c r="AT134" s="120"/>
      <c r="AU134" s="123"/>
      <c r="AV134" s="128"/>
      <c r="AW134" s="128"/>
    </row>
    <row r="135" spans="3:49" hidden="1" x14ac:dyDescent="0.35">
      <c r="C135" s="143">
        <v>14.74</v>
      </c>
      <c r="D135" s="143">
        <f t="shared" si="25"/>
        <v>58.738000000000014</v>
      </c>
      <c r="E135" s="143">
        <f t="shared" si="26"/>
        <v>1.0200000000000031</v>
      </c>
      <c r="F135" s="120"/>
      <c r="G135" s="124">
        <v>63.74</v>
      </c>
      <c r="H135" s="123">
        <v>2.7336</v>
      </c>
      <c r="I135" s="123">
        <v>0.56999999999999995</v>
      </c>
      <c r="J135" s="123"/>
      <c r="K135" s="123">
        <v>36.74</v>
      </c>
      <c r="L135" s="123">
        <v>25.586000000000102</v>
      </c>
      <c r="M135" s="123">
        <v>3.9</v>
      </c>
      <c r="N135" s="123"/>
      <c r="O135" s="123"/>
      <c r="P135" s="123"/>
      <c r="Q135" s="123"/>
      <c r="R135" s="123"/>
      <c r="S135" s="123"/>
      <c r="T135" s="123"/>
      <c r="U135" s="123"/>
      <c r="V135" s="123"/>
      <c r="W135" s="123"/>
      <c r="X135" s="123"/>
      <c r="Y135" s="123"/>
      <c r="Z135" s="120"/>
      <c r="AH135" s="120"/>
      <c r="AI135" s="123"/>
      <c r="AJ135" s="123"/>
      <c r="AK135" s="123"/>
      <c r="AL135" s="120"/>
      <c r="AM135" s="123"/>
      <c r="AN135" s="123"/>
      <c r="AO135" s="123"/>
      <c r="AP135" s="120"/>
      <c r="AT135" s="120"/>
      <c r="AU135" s="123"/>
      <c r="AV135" s="128"/>
      <c r="AW135" s="128"/>
    </row>
    <row r="136" spans="3:49" hidden="1" x14ac:dyDescent="0.35">
      <c r="C136" s="143">
        <v>14.75</v>
      </c>
      <c r="D136" s="143">
        <f t="shared" si="25"/>
        <v>58.840000000000018</v>
      </c>
      <c r="E136" s="143">
        <f t="shared" si="26"/>
        <v>1.0200000000000031</v>
      </c>
      <c r="F136" s="120"/>
      <c r="G136" s="124">
        <v>63.75</v>
      </c>
      <c r="H136" s="123">
        <v>2.7450000000000001</v>
      </c>
      <c r="I136" s="123">
        <v>0.56999999999999995</v>
      </c>
      <c r="J136" s="123"/>
      <c r="K136" s="123">
        <v>36.75</v>
      </c>
      <c r="L136" s="123">
        <v>25.625000000000099</v>
      </c>
      <c r="M136" s="123">
        <v>3.9</v>
      </c>
      <c r="N136" s="123"/>
      <c r="O136" s="123"/>
      <c r="P136" s="123"/>
      <c r="Q136" s="123"/>
      <c r="R136" s="123"/>
      <c r="S136" s="123"/>
      <c r="T136" s="123"/>
      <c r="U136" s="123"/>
      <c r="V136" s="123"/>
      <c r="W136" s="123"/>
      <c r="X136" s="123"/>
      <c r="Y136" s="123"/>
      <c r="Z136" s="120"/>
      <c r="AH136" s="120"/>
      <c r="AI136" s="123"/>
      <c r="AJ136" s="123"/>
      <c r="AK136" s="123"/>
      <c r="AL136" s="120"/>
      <c r="AM136" s="123"/>
      <c r="AN136" s="123"/>
      <c r="AO136" s="123"/>
      <c r="AP136" s="120"/>
      <c r="AT136" s="120"/>
      <c r="AU136" s="123"/>
      <c r="AV136" s="128"/>
      <c r="AW136" s="128"/>
    </row>
    <row r="137" spans="3:49" hidden="1" x14ac:dyDescent="0.35">
      <c r="C137" s="143">
        <v>14.76</v>
      </c>
      <c r="D137" s="143">
        <f t="shared" si="25"/>
        <v>58.942000000000021</v>
      </c>
      <c r="E137" s="143">
        <f t="shared" si="26"/>
        <v>1.0200000000000031</v>
      </c>
      <c r="F137" s="120"/>
      <c r="G137" s="124">
        <v>63.76</v>
      </c>
      <c r="H137" s="123">
        <v>2.7564000000000002</v>
      </c>
      <c r="I137" s="123">
        <v>0.56999999999999995</v>
      </c>
      <c r="J137" s="123"/>
      <c r="K137" s="123">
        <v>36.76</v>
      </c>
      <c r="L137" s="123">
        <v>25.664000000000101</v>
      </c>
      <c r="M137" s="123">
        <v>3.9</v>
      </c>
      <c r="N137" s="123"/>
      <c r="O137" s="123"/>
      <c r="P137" s="123"/>
      <c r="Q137" s="123"/>
      <c r="R137" s="123"/>
      <c r="S137" s="123"/>
      <c r="T137" s="123"/>
      <c r="U137" s="123"/>
      <c r="V137" s="123"/>
      <c r="W137" s="123"/>
      <c r="X137" s="123"/>
      <c r="Y137" s="123"/>
      <c r="Z137" s="120"/>
      <c r="AH137" s="120"/>
      <c r="AI137" s="123"/>
      <c r="AJ137" s="123"/>
      <c r="AK137" s="123"/>
      <c r="AL137" s="120"/>
      <c r="AM137" s="123"/>
      <c r="AN137" s="123"/>
      <c r="AO137" s="123"/>
      <c r="AP137" s="120"/>
      <c r="AT137" s="120"/>
      <c r="AU137" s="123"/>
      <c r="AV137" s="128"/>
      <c r="AW137" s="128"/>
    </row>
    <row r="138" spans="3:49" hidden="1" x14ac:dyDescent="0.35">
      <c r="C138" s="143">
        <v>14.77</v>
      </c>
      <c r="D138" s="143">
        <f t="shared" si="25"/>
        <v>59.044000000000025</v>
      </c>
      <c r="E138" s="143">
        <f t="shared" si="26"/>
        <v>1.0200000000000031</v>
      </c>
      <c r="F138" s="120"/>
      <c r="G138" s="124">
        <v>63.77</v>
      </c>
      <c r="H138" s="123">
        <v>2.7677999999999998</v>
      </c>
      <c r="I138" s="123">
        <v>0.56999999999999995</v>
      </c>
      <c r="J138" s="123"/>
      <c r="K138" s="123">
        <v>36.770000000000003</v>
      </c>
      <c r="L138" s="123">
        <v>25.703000000000099</v>
      </c>
      <c r="M138" s="123">
        <v>3.9</v>
      </c>
      <c r="N138" s="123"/>
      <c r="O138" s="123"/>
      <c r="P138" s="123"/>
      <c r="Q138" s="123"/>
      <c r="R138" s="123"/>
      <c r="S138" s="123"/>
      <c r="T138" s="123"/>
      <c r="U138" s="123"/>
      <c r="V138" s="123"/>
      <c r="W138" s="123"/>
      <c r="X138" s="123"/>
      <c r="Y138" s="123"/>
      <c r="Z138" s="120"/>
      <c r="AH138" s="120"/>
      <c r="AI138" s="123"/>
      <c r="AJ138" s="123"/>
      <c r="AK138" s="123"/>
      <c r="AL138" s="120"/>
      <c r="AM138" s="123"/>
      <c r="AN138" s="123"/>
      <c r="AO138" s="123"/>
      <c r="AP138" s="120"/>
      <c r="AT138" s="120"/>
      <c r="AU138" s="123"/>
      <c r="AV138" s="128"/>
      <c r="AW138" s="128"/>
    </row>
    <row r="139" spans="3:49" hidden="1" x14ac:dyDescent="0.35">
      <c r="C139" s="143">
        <v>14.78</v>
      </c>
      <c r="D139" s="143">
        <f t="shared" si="25"/>
        <v>59.146000000000029</v>
      </c>
      <c r="E139" s="143">
        <f t="shared" si="26"/>
        <v>1.0200000000000031</v>
      </c>
      <c r="F139" s="120"/>
      <c r="G139" s="124">
        <v>63.78</v>
      </c>
      <c r="H139" s="123">
        <v>2.7791999999999999</v>
      </c>
      <c r="I139" s="123">
        <v>0.56999999999999995</v>
      </c>
      <c r="J139" s="123"/>
      <c r="K139" s="123">
        <v>36.78</v>
      </c>
      <c r="L139" s="123">
        <v>25.7420000000001</v>
      </c>
      <c r="M139" s="123">
        <v>3.9</v>
      </c>
      <c r="N139" s="123"/>
      <c r="O139" s="123"/>
      <c r="P139" s="123"/>
      <c r="Q139" s="123"/>
      <c r="R139" s="123"/>
      <c r="S139" s="123"/>
      <c r="T139" s="123"/>
      <c r="U139" s="123"/>
      <c r="V139" s="123"/>
      <c r="W139" s="123"/>
      <c r="X139" s="123"/>
      <c r="Y139" s="123"/>
      <c r="Z139" s="120"/>
      <c r="AH139" s="120"/>
      <c r="AI139" s="123"/>
      <c r="AJ139" s="123"/>
      <c r="AK139" s="123"/>
      <c r="AL139" s="120"/>
      <c r="AM139" s="123"/>
      <c r="AN139" s="123"/>
      <c r="AO139" s="123"/>
      <c r="AP139" s="120"/>
      <c r="AT139" s="120"/>
      <c r="AU139" s="123"/>
      <c r="AV139" s="128"/>
      <c r="AW139" s="128"/>
    </row>
    <row r="140" spans="3:49" hidden="1" x14ac:dyDescent="0.35">
      <c r="C140" s="143">
        <v>14.79</v>
      </c>
      <c r="D140" s="143">
        <f t="shared" si="25"/>
        <v>59.248000000000033</v>
      </c>
      <c r="E140" s="143">
        <f t="shared" si="26"/>
        <v>1.0200000000000031</v>
      </c>
      <c r="F140" s="120"/>
      <c r="G140" s="124">
        <v>63.79</v>
      </c>
      <c r="H140" s="123">
        <v>2.7906</v>
      </c>
      <c r="I140" s="123">
        <v>0.56999999999999995</v>
      </c>
      <c r="J140" s="123"/>
      <c r="K140" s="123">
        <v>36.79</v>
      </c>
      <c r="L140" s="123">
        <v>25.781000000000098</v>
      </c>
      <c r="M140" s="123">
        <v>3.9</v>
      </c>
      <c r="N140" s="123"/>
      <c r="O140" s="123"/>
      <c r="P140" s="123"/>
      <c r="Q140" s="123"/>
      <c r="R140" s="123"/>
      <c r="S140" s="123"/>
      <c r="T140" s="123"/>
      <c r="U140" s="123"/>
      <c r="V140" s="123"/>
      <c r="W140" s="123"/>
      <c r="X140" s="123"/>
      <c r="Y140" s="123"/>
      <c r="Z140" s="120"/>
      <c r="AH140" s="120"/>
      <c r="AI140" s="123"/>
      <c r="AJ140" s="123"/>
      <c r="AK140" s="123"/>
      <c r="AL140" s="120"/>
      <c r="AM140" s="123"/>
      <c r="AN140" s="123"/>
      <c r="AO140" s="123"/>
      <c r="AP140" s="120"/>
      <c r="AT140" s="120"/>
      <c r="AU140" s="123"/>
      <c r="AV140" s="128"/>
      <c r="AW140" s="128"/>
    </row>
    <row r="141" spans="3:49" hidden="1" x14ac:dyDescent="0.35">
      <c r="C141" s="142">
        <v>14.8</v>
      </c>
      <c r="D141" s="143">
        <v>59.35</v>
      </c>
      <c r="E141" s="143"/>
      <c r="F141" s="120"/>
      <c r="G141" s="123">
        <v>86.8</v>
      </c>
      <c r="H141" s="123">
        <v>2.802</v>
      </c>
      <c r="I141" s="123">
        <v>0.56999999999999995</v>
      </c>
      <c r="J141" s="123"/>
      <c r="K141" s="123">
        <v>36.799999999999997</v>
      </c>
      <c r="L141" s="123">
        <v>25.8200000000001</v>
      </c>
      <c r="M141" s="123">
        <v>3.9</v>
      </c>
      <c r="N141" s="123"/>
      <c r="O141" s="123"/>
      <c r="P141" s="123"/>
      <c r="Q141" s="123"/>
      <c r="R141" s="123"/>
      <c r="S141" s="123"/>
      <c r="T141" s="123"/>
      <c r="U141" s="123"/>
      <c r="V141" s="123"/>
      <c r="W141" s="123"/>
      <c r="X141" s="123"/>
      <c r="Y141" s="123"/>
      <c r="Z141" s="120"/>
      <c r="AH141" s="120"/>
      <c r="AI141" s="123"/>
      <c r="AJ141" s="123"/>
      <c r="AK141" s="123"/>
      <c r="AL141" s="120"/>
      <c r="AM141" s="123"/>
      <c r="AN141" s="123"/>
      <c r="AO141" s="123"/>
      <c r="AP141" s="120"/>
      <c r="AT141" s="120"/>
      <c r="AU141" s="123"/>
      <c r="AV141" s="128"/>
      <c r="AW141" s="128"/>
    </row>
    <row r="142" spans="3:49" hidden="1" x14ac:dyDescent="0.35">
      <c r="C142" s="143">
        <v>14.81</v>
      </c>
      <c r="D142" s="143">
        <f>SUM((E142)/10)+D141</f>
        <v>59.451999999999998</v>
      </c>
      <c r="E142" s="143">
        <f>SUM(D151)-D141</f>
        <v>1.019999999999996</v>
      </c>
      <c r="F142" s="120"/>
      <c r="G142" s="124">
        <v>83.81</v>
      </c>
      <c r="H142" s="123">
        <v>2.8134000000000001</v>
      </c>
      <c r="I142" s="123">
        <v>0.56999999999999995</v>
      </c>
      <c r="J142" s="123"/>
      <c r="K142" s="123">
        <v>36.81</v>
      </c>
      <c r="L142" s="123">
        <v>25.859000000000101</v>
      </c>
      <c r="M142" s="123">
        <v>3.9</v>
      </c>
      <c r="N142" s="123"/>
      <c r="O142" s="123"/>
      <c r="P142" s="123"/>
      <c r="Q142" s="123"/>
      <c r="R142" s="123"/>
      <c r="S142" s="123"/>
      <c r="T142" s="123"/>
      <c r="U142" s="123"/>
      <c r="V142" s="123"/>
      <c r="W142" s="123"/>
      <c r="X142" s="123"/>
      <c r="Y142" s="123"/>
      <c r="Z142" s="120"/>
      <c r="AH142" s="120"/>
      <c r="AI142" s="123"/>
      <c r="AJ142" s="123"/>
      <c r="AK142" s="123"/>
      <c r="AL142" s="120"/>
      <c r="AM142" s="123"/>
      <c r="AN142" s="123"/>
      <c r="AO142" s="123"/>
      <c r="AP142" s="120"/>
      <c r="AT142" s="120"/>
      <c r="AU142" s="123"/>
      <c r="AV142" s="128"/>
      <c r="AW142" s="128"/>
    </row>
    <row r="143" spans="3:49" hidden="1" x14ac:dyDescent="0.35">
      <c r="C143" s="143">
        <v>14.82</v>
      </c>
      <c r="D143" s="143">
        <f t="shared" ref="D143:D150" si="27">SUM((E143)/10)+D142</f>
        <v>59.553999999999995</v>
      </c>
      <c r="E143" s="143">
        <f>SUM(E142)</f>
        <v>1.019999999999996</v>
      </c>
      <c r="F143" s="120"/>
      <c r="G143" s="124">
        <v>86.82</v>
      </c>
      <c r="H143" s="123">
        <v>2.8248000000000002</v>
      </c>
      <c r="I143" s="123">
        <v>0.56999999999999995</v>
      </c>
      <c r="J143" s="123"/>
      <c r="K143" s="123">
        <v>36.82</v>
      </c>
      <c r="L143" s="123">
        <v>25.898000000000099</v>
      </c>
      <c r="M143" s="123">
        <v>3.9</v>
      </c>
      <c r="N143" s="123"/>
      <c r="O143" s="123"/>
      <c r="P143" s="123"/>
      <c r="Q143" s="123"/>
      <c r="R143" s="123"/>
      <c r="S143" s="123"/>
      <c r="T143" s="123"/>
      <c r="U143" s="123"/>
      <c r="V143" s="123"/>
      <c r="W143" s="123"/>
      <c r="X143" s="123"/>
      <c r="Y143" s="123"/>
      <c r="Z143" s="120"/>
      <c r="AH143" s="120"/>
      <c r="AI143" s="123"/>
      <c r="AJ143" s="123"/>
      <c r="AK143" s="123"/>
      <c r="AL143" s="120"/>
      <c r="AM143" s="123"/>
      <c r="AN143" s="123"/>
      <c r="AO143" s="123"/>
      <c r="AP143" s="120"/>
      <c r="AT143" s="120"/>
      <c r="AU143" s="123"/>
      <c r="AV143" s="128"/>
      <c r="AW143" s="128"/>
    </row>
    <row r="144" spans="3:49" hidden="1" x14ac:dyDescent="0.35">
      <c r="C144" s="143">
        <v>14.83</v>
      </c>
      <c r="D144" s="143">
        <f t="shared" si="27"/>
        <v>59.655999999999992</v>
      </c>
      <c r="E144" s="143">
        <f t="shared" ref="E144:E150" si="28">SUM(E143)</f>
        <v>1.019999999999996</v>
      </c>
      <c r="F144" s="120"/>
      <c r="G144" s="124">
        <v>86.83</v>
      </c>
      <c r="H144" s="123">
        <v>2.8361999999999998</v>
      </c>
      <c r="I144" s="123">
        <v>0.56999999999999995</v>
      </c>
      <c r="J144" s="123"/>
      <c r="K144" s="123">
        <v>36.83</v>
      </c>
      <c r="L144" s="123">
        <v>25.937000000000101</v>
      </c>
      <c r="M144" s="123">
        <v>3.9</v>
      </c>
      <c r="N144" s="123"/>
      <c r="O144" s="123"/>
      <c r="P144" s="123"/>
      <c r="Q144" s="123"/>
      <c r="R144" s="123"/>
      <c r="S144" s="123"/>
      <c r="T144" s="123"/>
      <c r="U144" s="123"/>
      <c r="V144" s="123"/>
      <c r="W144" s="123"/>
      <c r="X144" s="123"/>
      <c r="Y144" s="123"/>
      <c r="Z144" s="120"/>
      <c r="AH144" s="120"/>
      <c r="AI144" s="123"/>
      <c r="AJ144" s="123"/>
      <c r="AK144" s="123"/>
      <c r="AL144" s="120"/>
      <c r="AM144" s="123"/>
      <c r="AN144" s="123"/>
      <c r="AO144" s="123"/>
      <c r="AP144" s="120"/>
      <c r="AT144" s="120"/>
      <c r="AU144" s="123"/>
      <c r="AV144" s="128"/>
      <c r="AW144" s="128"/>
    </row>
    <row r="145" spans="3:49" hidden="1" x14ac:dyDescent="0.35">
      <c r="C145" s="143">
        <v>14.84</v>
      </c>
      <c r="D145" s="143">
        <f t="shared" si="27"/>
        <v>59.757999999999988</v>
      </c>
      <c r="E145" s="143">
        <f t="shared" si="28"/>
        <v>1.019999999999996</v>
      </c>
      <c r="F145" s="120"/>
      <c r="G145" s="124">
        <v>63.84</v>
      </c>
      <c r="H145" s="123">
        <v>2.8475999999999999</v>
      </c>
      <c r="I145" s="123">
        <v>0.56999999999999995</v>
      </c>
      <c r="J145" s="123"/>
      <c r="K145" s="123">
        <v>36.840000000000003</v>
      </c>
      <c r="L145" s="123">
        <v>25.976000000000099</v>
      </c>
      <c r="M145" s="123">
        <v>3.9</v>
      </c>
      <c r="N145" s="123"/>
      <c r="O145" s="123"/>
      <c r="P145" s="123"/>
      <c r="Q145" s="123"/>
      <c r="R145" s="123"/>
      <c r="S145" s="123"/>
      <c r="T145" s="123"/>
      <c r="U145" s="123"/>
      <c r="V145" s="123"/>
      <c r="W145" s="123"/>
      <c r="X145" s="123"/>
      <c r="Y145" s="123"/>
      <c r="Z145" s="120"/>
      <c r="AH145" s="120"/>
      <c r="AI145" s="123"/>
      <c r="AJ145" s="123"/>
      <c r="AK145" s="123"/>
      <c r="AL145" s="120"/>
      <c r="AM145" s="123"/>
      <c r="AN145" s="123"/>
      <c r="AO145" s="123"/>
      <c r="AP145" s="120"/>
      <c r="AT145" s="120"/>
      <c r="AU145" s="123"/>
      <c r="AV145" s="128"/>
      <c r="AW145" s="128"/>
    </row>
    <row r="146" spans="3:49" hidden="1" x14ac:dyDescent="0.35">
      <c r="C146" s="143">
        <v>14.85</v>
      </c>
      <c r="D146" s="143">
        <f t="shared" si="27"/>
        <v>59.859999999999985</v>
      </c>
      <c r="E146" s="143">
        <f t="shared" si="28"/>
        <v>1.019999999999996</v>
      </c>
      <c r="F146" s="120"/>
      <c r="G146" s="124">
        <v>63.85</v>
      </c>
      <c r="H146" s="123">
        <v>2.859</v>
      </c>
      <c r="I146" s="123">
        <v>0.56999999999999995</v>
      </c>
      <c r="J146" s="123"/>
      <c r="K146" s="123">
        <v>36.85</v>
      </c>
      <c r="L146" s="123">
        <v>26.0150000000001</v>
      </c>
      <c r="M146" s="123">
        <v>3.9</v>
      </c>
      <c r="N146" s="123"/>
      <c r="O146" s="123"/>
      <c r="P146" s="123"/>
      <c r="Q146" s="123"/>
      <c r="R146" s="123"/>
      <c r="S146" s="123"/>
      <c r="T146" s="123"/>
      <c r="U146" s="123"/>
      <c r="V146" s="123"/>
      <c r="W146" s="123"/>
      <c r="X146" s="123"/>
      <c r="Y146" s="123"/>
      <c r="Z146" s="120"/>
      <c r="AH146" s="120"/>
      <c r="AI146" s="123"/>
      <c r="AJ146" s="123"/>
      <c r="AK146" s="123"/>
      <c r="AL146" s="120"/>
      <c r="AM146" s="123"/>
      <c r="AN146" s="123"/>
      <c r="AO146" s="123"/>
      <c r="AP146" s="120"/>
      <c r="AT146" s="120"/>
      <c r="AU146" s="123"/>
      <c r="AV146" s="128"/>
      <c r="AW146" s="128"/>
    </row>
    <row r="147" spans="3:49" hidden="1" x14ac:dyDescent="0.35">
      <c r="C147" s="143">
        <v>14.86</v>
      </c>
      <c r="D147" s="143">
        <f t="shared" si="27"/>
        <v>59.961999999999982</v>
      </c>
      <c r="E147" s="143">
        <f t="shared" si="28"/>
        <v>1.019999999999996</v>
      </c>
      <c r="F147" s="120"/>
      <c r="G147" s="124">
        <v>63.86</v>
      </c>
      <c r="H147" s="123">
        <v>2.8704000000000001</v>
      </c>
      <c r="I147" s="123">
        <v>0.56999999999999995</v>
      </c>
      <c r="J147" s="123"/>
      <c r="K147" s="123">
        <v>36.86</v>
      </c>
      <c r="L147" s="123">
        <v>26.054000000000102</v>
      </c>
      <c r="M147" s="123">
        <v>3.9</v>
      </c>
      <c r="N147" s="123"/>
      <c r="O147" s="123"/>
      <c r="P147" s="123"/>
      <c r="Q147" s="123"/>
      <c r="R147" s="123"/>
      <c r="S147" s="123"/>
      <c r="T147" s="123"/>
      <c r="U147" s="123"/>
      <c r="V147" s="123"/>
      <c r="W147" s="123"/>
      <c r="X147" s="123"/>
      <c r="Y147" s="123"/>
      <c r="Z147" s="120"/>
      <c r="AH147" s="120"/>
      <c r="AI147" s="123"/>
      <c r="AJ147" s="123"/>
      <c r="AK147" s="123"/>
      <c r="AL147" s="120"/>
      <c r="AM147" s="123"/>
      <c r="AN147" s="123"/>
      <c r="AO147" s="123"/>
      <c r="AP147" s="120"/>
      <c r="AT147" s="120"/>
      <c r="AU147" s="123"/>
      <c r="AV147" s="128"/>
      <c r="AW147" s="128"/>
    </row>
    <row r="148" spans="3:49" hidden="1" x14ac:dyDescent="0.35">
      <c r="C148" s="143">
        <v>14.87</v>
      </c>
      <c r="D148" s="143">
        <f t="shared" si="27"/>
        <v>60.063999999999979</v>
      </c>
      <c r="E148" s="143">
        <f t="shared" si="28"/>
        <v>1.019999999999996</v>
      </c>
      <c r="F148" s="120"/>
      <c r="G148" s="124">
        <v>63.87</v>
      </c>
      <c r="H148" s="123">
        <v>2.8818000000000001</v>
      </c>
      <c r="I148" s="123">
        <v>0.56999999999999995</v>
      </c>
      <c r="J148" s="123"/>
      <c r="K148" s="123">
        <v>36.869999999999997</v>
      </c>
      <c r="L148" s="123">
        <v>26.093000000000099</v>
      </c>
      <c r="M148" s="123">
        <v>3.9</v>
      </c>
      <c r="N148" s="123"/>
      <c r="O148" s="123"/>
      <c r="P148" s="123"/>
      <c r="Q148" s="123"/>
      <c r="R148" s="123"/>
      <c r="S148" s="123"/>
      <c r="T148" s="123"/>
      <c r="U148" s="123"/>
      <c r="V148" s="123"/>
      <c r="W148" s="123"/>
      <c r="X148" s="123"/>
      <c r="Y148" s="123"/>
      <c r="Z148" s="120"/>
      <c r="AH148" s="120"/>
      <c r="AI148" s="123"/>
      <c r="AJ148" s="123"/>
      <c r="AK148" s="123"/>
      <c r="AL148" s="120"/>
      <c r="AM148" s="123"/>
      <c r="AN148" s="123"/>
      <c r="AO148" s="123"/>
      <c r="AP148" s="120"/>
      <c r="AT148" s="120"/>
      <c r="AU148" s="123"/>
      <c r="AV148" s="128"/>
      <c r="AW148" s="128"/>
    </row>
    <row r="149" spans="3:49" hidden="1" x14ac:dyDescent="0.35">
      <c r="C149" s="143">
        <v>14.88</v>
      </c>
      <c r="D149" s="143">
        <f t="shared" si="27"/>
        <v>60.165999999999976</v>
      </c>
      <c r="E149" s="143">
        <f t="shared" si="28"/>
        <v>1.019999999999996</v>
      </c>
      <c r="F149" s="120"/>
      <c r="G149" s="124">
        <v>63.88</v>
      </c>
      <c r="H149" s="123">
        <v>2.8932000000000002</v>
      </c>
      <c r="I149" s="123">
        <v>0.56999999999999995</v>
      </c>
      <c r="J149" s="123"/>
      <c r="K149" s="123">
        <v>36.880000000000003</v>
      </c>
      <c r="L149" s="123">
        <v>26.132000000000101</v>
      </c>
      <c r="M149" s="123">
        <v>3.9</v>
      </c>
      <c r="N149" s="123"/>
      <c r="O149" s="123"/>
      <c r="P149" s="123"/>
      <c r="Q149" s="123"/>
      <c r="R149" s="123"/>
      <c r="S149" s="123"/>
      <c r="T149" s="123"/>
      <c r="U149" s="123"/>
      <c r="V149" s="123"/>
      <c r="W149" s="123"/>
      <c r="X149" s="123"/>
      <c r="Y149" s="123"/>
      <c r="Z149" s="120"/>
      <c r="AH149" s="120"/>
      <c r="AI149" s="123"/>
      <c r="AJ149" s="123"/>
      <c r="AK149" s="123"/>
      <c r="AL149" s="120"/>
      <c r="AM149" s="123"/>
      <c r="AN149" s="123"/>
      <c r="AO149" s="123"/>
      <c r="AP149" s="120"/>
      <c r="AT149" s="120"/>
      <c r="AU149" s="123"/>
      <c r="AV149" s="128"/>
      <c r="AW149" s="128"/>
    </row>
    <row r="150" spans="3:49" hidden="1" x14ac:dyDescent="0.35">
      <c r="C150" s="143">
        <v>14.89</v>
      </c>
      <c r="D150" s="143">
        <f t="shared" si="27"/>
        <v>60.267999999999972</v>
      </c>
      <c r="E150" s="143">
        <f t="shared" si="28"/>
        <v>1.019999999999996</v>
      </c>
      <c r="F150" s="120"/>
      <c r="G150" s="123">
        <v>63.89</v>
      </c>
      <c r="H150" s="123">
        <v>2.9045999999999998</v>
      </c>
      <c r="I150" s="123">
        <v>0.56999999999999995</v>
      </c>
      <c r="J150" s="123"/>
      <c r="K150" s="123">
        <v>36.89</v>
      </c>
      <c r="L150" s="123">
        <v>26.171000000000099</v>
      </c>
      <c r="M150" s="123">
        <v>3.9</v>
      </c>
      <c r="N150" s="123"/>
      <c r="O150" s="123"/>
      <c r="P150" s="123"/>
      <c r="Q150" s="123"/>
      <c r="R150" s="123"/>
      <c r="S150" s="123"/>
      <c r="T150" s="123"/>
      <c r="U150" s="123"/>
      <c r="V150" s="123"/>
      <c r="W150" s="123"/>
      <c r="X150" s="123"/>
      <c r="Y150" s="123"/>
      <c r="Z150" s="120"/>
      <c r="AH150" s="120"/>
      <c r="AI150" s="123"/>
      <c r="AJ150" s="123"/>
      <c r="AK150" s="123"/>
      <c r="AL150" s="120"/>
      <c r="AM150" s="123"/>
      <c r="AN150" s="123"/>
      <c r="AO150" s="123"/>
      <c r="AP150" s="120"/>
      <c r="AT150" s="120"/>
      <c r="AU150" s="123"/>
      <c r="AV150" s="128"/>
      <c r="AW150" s="128"/>
    </row>
    <row r="151" spans="3:49" hidden="1" x14ac:dyDescent="0.35">
      <c r="C151" s="142">
        <v>14.9</v>
      </c>
      <c r="D151" s="143">
        <v>60.37</v>
      </c>
      <c r="E151" s="143"/>
      <c r="F151" s="120"/>
      <c r="G151" s="123">
        <v>63.9</v>
      </c>
      <c r="H151" s="123">
        <v>2.9159999999999999</v>
      </c>
      <c r="I151" s="123">
        <v>0.56999999999999995</v>
      </c>
      <c r="J151" s="123"/>
      <c r="K151" s="123">
        <v>36.9</v>
      </c>
      <c r="L151" s="123">
        <v>26.2100000000001</v>
      </c>
      <c r="M151" s="123">
        <v>3.9</v>
      </c>
      <c r="N151" s="123"/>
      <c r="O151" s="123"/>
      <c r="P151" s="123"/>
      <c r="Q151" s="123"/>
      <c r="R151" s="123"/>
      <c r="S151" s="123"/>
      <c r="T151" s="123"/>
      <c r="U151" s="123"/>
      <c r="V151" s="123"/>
      <c r="W151" s="123"/>
      <c r="X151" s="123"/>
      <c r="Y151" s="123"/>
      <c r="Z151" s="120"/>
      <c r="AH151" s="120"/>
      <c r="AI151" s="123"/>
      <c r="AJ151" s="123"/>
      <c r="AK151" s="123"/>
      <c r="AL151" s="120"/>
      <c r="AM151" s="123"/>
      <c r="AN151" s="123"/>
      <c r="AO151" s="123"/>
      <c r="AP151" s="120"/>
      <c r="AT151" s="120"/>
      <c r="AU151" s="123"/>
      <c r="AV151" s="128"/>
      <c r="AW151" s="128"/>
    </row>
    <row r="152" spans="3:49" hidden="1" x14ac:dyDescent="0.35">
      <c r="C152" s="143">
        <v>14.91</v>
      </c>
      <c r="D152" s="143">
        <f>SUM((E152)/10)+D151</f>
        <v>60.471999999999994</v>
      </c>
      <c r="E152" s="143">
        <f>SUM(D161)-D151</f>
        <v>1.0200000000000031</v>
      </c>
      <c r="F152" s="120"/>
      <c r="G152" s="124">
        <v>63.91</v>
      </c>
      <c r="H152" s="123">
        <v>2.9274</v>
      </c>
      <c r="I152" s="123">
        <v>0.56999999999999995</v>
      </c>
      <c r="J152" s="123"/>
      <c r="K152" s="123">
        <v>36.909999999999997</v>
      </c>
      <c r="L152" s="123">
        <v>26.249000000000098</v>
      </c>
      <c r="M152" s="123">
        <v>3.9</v>
      </c>
      <c r="N152" s="123"/>
      <c r="O152" s="123"/>
      <c r="P152" s="123"/>
      <c r="Q152" s="123"/>
      <c r="R152" s="123"/>
      <c r="S152" s="123"/>
      <c r="T152" s="123"/>
      <c r="U152" s="123"/>
      <c r="V152" s="123"/>
      <c r="W152" s="123"/>
      <c r="X152" s="123"/>
      <c r="Y152" s="123"/>
      <c r="Z152" s="120"/>
      <c r="AH152" s="120"/>
      <c r="AI152" s="123"/>
      <c r="AJ152" s="123"/>
      <c r="AK152" s="123"/>
      <c r="AL152" s="120"/>
      <c r="AM152" s="123"/>
      <c r="AN152" s="123"/>
      <c r="AO152" s="123"/>
      <c r="AP152" s="120"/>
      <c r="AT152" s="120"/>
      <c r="AU152" s="123"/>
      <c r="AV152" s="128"/>
      <c r="AW152" s="128"/>
    </row>
    <row r="153" spans="3:49" hidden="1" x14ac:dyDescent="0.35">
      <c r="C153" s="143">
        <v>14.92</v>
      </c>
      <c r="D153" s="143">
        <f t="shared" ref="D153:D160" si="29">SUM((E153)/10)+D152</f>
        <v>60.573999999999998</v>
      </c>
      <c r="E153" s="143">
        <f>SUM(E152)</f>
        <v>1.0200000000000031</v>
      </c>
      <c r="F153" s="120"/>
      <c r="G153" s="124">
        <v>63.92</v>
      </c>
      <c r="H153" s="123">
        <v>2.9388000000000001</v>
      </c>
      <c r="I153" s="123">
        <v>0.56999999999999995</v>
      </c>
      <c r="J153" s="123"/>
      <c r="K153" s="123">
        <v>36.92</v>
      </c>
      <c r="L153" s="123">
        <v>26.2880000000001</v>
      </c>
      <c r="M153" s="123">
        <v>3.9</v>
      </c>
      <c r="N153" s="123"/>
      <c r="O153" s="123"/>
      <c r="P153" s="123"/>
      <c r="Q153" s="123"/>
      <c r="R153" s="123"/>
      <c r="S153" s="123"/>
      <c r="T153" s="123"/>
      <c r="U153" s="123"/>
      <c r="V153" s="123"/>
      <c r="W153" s="123"/>
      <c r="X153" s="123"/>
      <c r="Y153" s="123"/>
      <c r="Z153" s="120"/>
      <c r="AH153" s="120"/>
      <c r="AI153" s="123"/>
      <c r="AJ153" s="123"/>
      <c r="AK153" s="123"/>
      <c r="AL153" s="120"/>
      <c r="AM153" s="123"/>
      <c r="AN153" s="123"/>
      <c r="AO153" s="123"/>
      <c r="AP153" s="120"/>
      <c r="AT153" s="120"/>
      <c r="AU153" s="123"/>
      <c r="AV153" s="128"/>
      <c r="AW153" s="128"/>
    </row>
    <row r="154" spans="3:49" hidden="1" x14ac:dyDescent="0.35">
      <c r="C154" s="143">
        <v>14.93</v>
      </c>
      <c r="D154" s="143">
        <f t="shared" si="29"/>
        <v>60.676000000000002</v>
      </c>
      <c r="E154" s="143">
        <f t="shared" ref="E154:E160" si="30">SUM(E153)</f>
        <v>1.0200000000000031</v>
      </c>
      <c r="F154" s="120"/>
      <c r="G154" s="124">
        <v>63.93</v>
      </c>
      <c r="H154" s="123">
        <v>2.9502000000000002</v>
      </c>
      <c r="I154" s="123">
        <v>0.56999999999999995</v>
      </c>
      <c r="J154" s="123"/>
      <c r="K154" s="123">
        <v>36.93</v>
      </c>
      <c r="L154" s="123">
        <v>26.327000000000101</v>
      </c>
      <c r="M154" s="123">
        <v>3.9</v>
      </c>
      <c r="N154" s="123"/>
      <c r="O154" s="123"/>
      <c r="P154" s="123"/>
      <c r="Q154" s="123"/>
      <c r="R154" s="123"/>
      <c r="S154" s="123"/>
      <c r="T154" s="123"/>
      <c r="U154" s="123"/>
      <c r="V154" s="123"/>
      <c r="W154" s="123"/>
      <c r="X154" s="123"/>
      <c r="Y154" s="123"/>
      <c r="Z154" s="120"/>
      <c r="AH154" s="120"/>
      <c r="AI154" s="123"/>
      <c r="AJ154" s="123"/>
      <c r="AK154" s="123"/>
      <c r="AL154" s="120"/>
      <c r="AM154" s="123"/>
      <c r="AN154" s="123"/>
      <c r="AO154" s="123"/>
      <c r="AP154" s="120"/>
      <c r="AT154" s="120"/>
      <c r="AU154" s="123"/>
      <c r="AV154" s="128"/>
      <c r="AW154" s="128"/>
    </row>
    <row r="155" spans="3:49" hidden="1" x14ac:dyDescent="0.35">
      <c r="C155" s="143">
        <v>14.94</v>
      </c>
      <c r="D155" s="143">
        <f t="shared" si="29"/>
        <v>60.778000000000006</v>
      </c>
      <c r="E155" s="143">
        <f t="shared" si="30"/>
        <v>1.0200000000000031</v>
      </c>
      <c r="F155" s="120"/>
      <c r="G155" s="124">
        <v>63.94</v>
      </c>
      <c r="H155" s="123">
        <v>2.9615999999999998</v>
      </c>
      <c r="I155" s="123">
        <v>0.56999999999999995</v>
      </c>
      <c r="J155" s="123"/>
      <c r="K155" s="123">
        <v>36.94</v>
      </c>
      <c r="L155" s="123">
        <v>26.366000000000099</v>
      </c>
      <c r="M155" s="123">
        <v>3.9</v>
      </c>
      <c r="N155" s="123"/>
      <c r="O155" s="123"/>
      <c r="P155" s="123"/>
      <c r="Q155" s="123"/>
      <c r="R155" s="123"/>
      <c r="S155" s="123"/>
      <c r="T155" s="123"/>
      <c r="U155" s="123"/>
      <c r="V155" s="123"/>
      <c r="W155" s="123"/>
      <c r="X155" s="123"/>
      <c r="Y155" s="123"/>
      <c r="Z155" s="120"/>
      <c r="AH155" s="120"/>
      <c r="AI155" s="123"/>
      <c r="AJ155" s="123"/>
      <c r="AK155" s="123"/>
      <c r="AL155" s="120"/>
      <c r="AM155" s="123"/>
      <c r="AN155" s="123"/>
      <c r="AO155" s="123"/>
      <c r="AP155" s="120"/>
      <c r="AT155" s="120"/>
      <c r="AU155" s="123"/>
      <c r="AV155" s="128"/>
      <c r="AW155" s="128"/>
    </row>
    <row r="156" spans="3:49" hidden="1" x14ac:dyDescent="0.35">
      <c r="C156" s="143">
        <v>14.95</v>
      </c>
      <c r="D156" s="143">
        <f t="shared" si="29"/>
        <v>60.88000000000001</v>
      </c>
      <c r="E156" s="143">
        <f t="shared" si="30"/>
        <v>1.0200000000000031</v>
      </c>
      <c r="F156" s="120"/>
      <c r="G156" s="124">
        <v>63.95</v>
      </c>
      <c r="H156" s="123">
        <v>2.9729999999999999</v>
      </c>
      <c r="I156" s="123">
        <v>0.56999999999999995</v>
      </c>
      <c r="J156" s="123"/>
      <c r="K156" s="123">
        <v>36.950000000000003</v>
      </c>
      <c r="L156" s="123">
        <v>26.405000000000101</v>
      </c>
      <c r="M156" s="123">
        <v>3.9</v>
      </c>
      <c r="N156" s="123"/>
      <c r="O156" s="123"/>
      <c r="P156" s="123"/>
      <c r="Q156" s="123"/>
      <c r="R156" s="123"/>
      <c r="S156" s="123"/>
      <c r="T156" s="123"/>
      <c r="U156" s="123"/>
      <c r="V156" s="123"/>
      <c r="W156" s="123"/>
      <c r="X156" s="123"/>
      <c r="Y156" s="123"/>
      <c r="Z156" s="120"/>
      <c r="AH156" s="120"/>
      <c r="AI156" s="123"/>
      <c r="AJ156" s="123"/>
      <c r="AK156" s="123"/>
      <c r="AL156" s="120"/>
      <c r="AM156" s="123"/>
      <c r="AN156" s="123"/>
      <c r="AO156" s="123"/>
      <c r="AP156" s="120"/>
      <c r="AT156" s="120"/>
      <c r="AU156" s="123"/>
      <c r="AV156" s="128"/>
      <c r="AW156" s="128"/>
    </row>
    <row r="157" spans="3:49" hidden="1" x14ac:dyDescent="0.35">
      <c r="C157" s="143">
        <v>14.96</v>
      </c>
      <c r="D157" s="143">
        <f t="shared" si="29"/>
        <v>60.982000000000014</v>
      </c>
      <c r="E157" s="143">
        <f t="shared" si="30"/>
        <v>1.0200000000000031</v>
      </c>
      <c r="F157" s="120"/>
      <c r="G157" s="124">
        <v>63.96</v>
      </c>
      <c r="H157" s="123">
        <v>2.9843999999999999</v>
      </c>
      <c r="I157" s="123">
        <v>0.56999999999999995</v>
      </c>
      <c r="J157" s="123"/>
      <c r="K157" s="123">
        <v>36.96</v>
      </c>
      <c r="L157" s="123">
        <v>26.444000000000099</v>
      </c>
      <c r="M157" s="123">
        <v>3.9</v>
      </c>
      <c r="N157" s="123"/>
      <c r="O157" s="123"/>
      <c r="P157" s="123"/>
      <c r="Q157" s="123"/>
      <c r="R157" s="123"/>
      <c r="S157" s="123"/>
      <c r="T157" s="123"/>
      <c r="U157" s="123"/>
      <c r="V157" s="123"/>
      <c r="W157" s="123"/>
      <c r="X157" s="123"/>
      <c r="Y157" s="123"/>
      <c r="Z157" s="120"/>
      <c r="AH157" s="120"/>
      <c r="AI157" s="123"/>
      <c r="AJ157" s="123"/>
      <c r="AK157" s="123"/>
      <c r="AL157" s="120"/>
      <c r="AM157" s="123"/>
      <c r="AN157" s="123"/>
      <c r="AO157" s="123"/>
      <c r="AP157" s="120"/>
      <c r="AT157" s="120"/>
      <c r="AU157" s="123"/>
      <c r="AV157" s="128"/>
      <c r="AW157" s="128"/>
    </row>
    <row r="158" spans="3:49" hidden="1" x14ac:dyDescent="0.35">
      <c r="C158" s="143">
        <v>14.97</v>
      </c>
      <c r="D158" s="143">
        <f t="shared" si="29"/>
        <v>61.084000000000017</v>
      </c>
      <c r="E158" s="143">
        <f t="shared" si="30"/>
        <v>1.0200000000000031</v>
      </c>
      <c r="F158" s="120"/>
      <c r="G158" s="124">
        <v>63.97</v>
      </c>
      <c r="H158" s="123">
        <v>2.9958</v>
      </c>
      <c r="I158" s="123">
        <v>0.56999999999999995</v>
      </c>
      <c r="J158" s="123"/>
      <c r="K158" s="123">
        <v>36.97</v>
      </c>
      <c r="L158" s="123">
        <v>26.4830000000001</v>
      </c>
      <c r="M158" s="123">
        <v>3.9</v>
      </c>
      <c r="N158" s="123"/>
      <c r="O158" s="123"/>
      <c r="P158" s="123"/>
      <c r="Q158" s="123"/>
      <c r="R158" s="123"/>
      <c r="S158" s="123"/>
      <c r="T158" s="123"/>
      <c r="U158" s="123"/>
      <c r="V158" s="123"/>
      <c r="W158" s="123"/>
      <c r="X158" s="123"/>
      <c r="Y158" s="123"/>
      <c r="Z158" s="120"/>
      <c r="AH158" s="120"/>
      <c r="AI158" s="123"/>
      <c r="AJ158" s="123"/>
      <c r="AK158" s="123"/>
      <c r="AL158" s="120"/>
      <c r="AM158" s="123"/>
      <c r="AN158" s="123"/>
      <c r="AO158" s="123"/>
      <c r="AP158" s="120"/>
      <c r="AT158" s="120"/>
      <c r="AU158" s="123"/>
      <c r="AV158" s="128"/>
      <c r="AW158" s="128"/>
    </row>
    <row r="159" spans="3:49" hidden="1" x14ac:dyDescent="0.35">
      <c r="C159" s="143">
        <v>14.98</v>
      </c>
      <c r="D159" s="143">
        <f t="shared" si="29"/>
        <v>61.186000000000021</v>
      </c>
      <c r="E159" s="143">
        <f t="shared" si="30"/>
        <v>1.0200000000000031</v>
      </c>
      <c r="F159" s="120"/>
      <c r="G159" s="124">
        <v>63.98</v>
      </c>
      <c r="H159" s="123">
        <v>3.0072000000000001</v>
      </c>
      <c r="I159" s="123">
        <v>0.56999999999999995</v>
      </c>
      <c r="J159" s="123"/>
      <c r="K159" s="123">
        <v>36.979999999999997</v>
      </c>
      <c r="L159" s="123">
        <v>26.522000000000101</v>
      </c>
      <c r="M159" s="123">
        <v>3.9</v>
      </c>
      <c r="N159" s="123"/>
      <c r="O159" s="123"/>
      <c r="P159" s="123"/>
      <c r="Q159" s="123"/>
      <c r="R159" s="123"/>
      <c r="S159" s="123"/>
      <c r="T159" s="123"/>
      <c r="U159" s="123"/>
      <c r="V159" s="123"/>
      <c r="W159" s="123"/>
      <c r="X159" s="123"/>
      <c r="Y159" s="123"/>
      <c r="Z159" s="120"/>
      <c r="AH159" s="120"/>
      <c r="AI159" s="123"/>
      <c r="AJ159" s="123"/>
      <c r="AK159" s="123"/>
      <c r="AL159" s="120"/>
      <c r="AM159" s="123"/>
      <c r="AN159" s="123"/>
      <c r="AO159" s="123"/>
      <c r="AP159" s="120"/>
      <c r="AT159" s="120"/>
      <c r="AU159" s="123"/>
      <c r="AV159" s="128"/>
      <c r="AW159" s="128"/>
    </row>
    <row r="160" spans="3:49" hidden="1" x14ac:dyDescent="0.35">
      <c r="C160" s="143">
        <v>14.99</v>
      </c>
      <c r="D160" s="143">
        <f t="shared" si="29"/>
        <v>61.288000000000025</v>
      </c>
      <c r="E160" s="143">
        <f t="shared" si="30"/>
        <v>1.0200000000000031</v>
      </c>
      <c r="F160" s="120"/>
      <c r="G160" s="124">
        <v>63.99</v>
      </c>
      <c r="H160" s="123">
        <v>3.0186000000000002</v>
      </c>
      <c r="I160" s="123">
        <v>0.56999999999999995</v>
      </c>
      <c r="J160" s="123"/>
      <c r="K160" s="123">
        <v>36.99</v>
      </c>
      <c r="L160" s="123">
        <v>26.561000000000099</v>
      </c>
      <c r="M160" s="123">
        <v>3.9</v>
      </c>
      <c r="N160" s="123"/>
      <c r="O160" s="123"/>
      <c r="P160" s="123"/>
      <c r="Q160" s="123"/>
      <c r="R160" s="123"/>
      <c r="S160" s="123"/>
      <c r="T160" s="123"/>
      <c r="U160" s="123"/>
      <c r="V160" s="123"/>
      <c r="W160" s="123"/>
      <c r="X160" s="123"/>
      <c r="Y160" s="123"/>
      <c r="Z160" s="120"/>
      <c r="AH160" s="120"/>
      <c r="AI160" s="123"/>
      <c r="AJ160" s="123"/>
      <c r="AK160" s="123"/>
      <c r="AL160" s="120"/>
      <c r="AM160" s="123"/>
      <c r="AN160" s="123"/>
      <c r="AO160" s="123"/>
      <c r="AP160" s="120"/>
      <c r="AT160" s="120"/>
      <c r="AU160" s="123"/>
      <c r="AV160" s="128"/>
      <c r="AW160" s="128"/>
    </row>
    <row r="161" spans="3:49" hidden="1" x14ac:dyDescent="0.35">
      <c r="C161" s="142">
        <v>15</v>
      </c>
      <c r="D161" s="143">
        <v>61.39</v>
      </c>
      <c r="E161" s="143"/>
      <c r="F161" s="120"/>
      <c r="G161" s="123">
        <v>64</v>
      </c>
      <c r="H161" s="123">
        <v>3.03</v>
      </c>
      <c r="I161" s="123"/>
      <c r="J161" s="123"/>
      <c r="K161" s="123">
        <v>37</v>
      </c>
      <c r="L161" s="123">
        <v>26.6</v>
      </c>
      <c r="M161" s="123"/>
      <c r="N161" s="123"/>
      <c r="O161" s="123"/>
      <c r="P161" s="123"/>
      <c r="Q161" s="123"/>
      <c r="R161" s="123"/>
      <c r="S161" s="123"/>
      <c r="T161" s="123"/>
      <c r="U161" s="123"/>
      <c r="V161" s="123"/>
      <c r="W161" s="123"/>
      <c r="X161" s="123"/>
      <c r="Y161" s="123"/>
      <c r="Z161" s="120"/>
      <c r="AH161" s="120"/>
      <c r="AI161" s="123"/>
      <c r="AJ161" s="123"/>
      <c r="AK161" s="123"/>
      <c r="AL161" s="120"/>
      <c r="AM161" s="123"/>
      <c r="AN161" s="123"/>
      <c r="AO161" s="123"/>
      <c r="AP161" s="120"/>
      <c r="AT161" s="120"/>
      <c r="AU161" s="123"/>
      <c r="AV161" s="128"/>
      <c r="AW161" s="123"/>
    </row>
    <row r="162" spans="3:49" hidden="1" x14ac:dyDescent="0.35">
      <c r="C162" s="143">
        <v>15.01</v>
      </c>
      <c r="D162" s="143">
        <f>SUM((E162)/10)+D161</f>
        <v>61.497</v>
      </c>
      <c r="E162" s="143">
        <f>SUM(D171)-D161</f>
        <v>1.0700000000000003</v>
      </c>
      <c r="F162" s="120"/>
      <c r="G162" s="123">
        <v>64.010000000000005</v>
      </c>
      <c r="H162" s="123">
        <v>3.0438461538461499</v>
      </c>
      <c r="I162" s="123">
        <v>0.36</v>
      </c>
      <c r="J162" s="123"/>
      <c r="K162" s="123">
        <v>37.01</v>
      </c>
      <c r="L162" s="123">
        <v>26.631</v>
      </c>
      <c r="M162" s="123">
        <v>3.1</v>
      </c>
      <c r="N162" s="123"/>
      <c r="O162" s="123"/>
      <c r="P162" s="123"/>
      <c r="Q162" s="123"/>
      <c r="R162" s="123"/>
      <c r="S162" s="123"/>
      <c r="T162" s="123"/>
      <c r="U162" s="123"/>
      <c r="V162" s="123"/>
      <c r="W162" s="123"/>
      <c r="X162" s="123"/>
      <c r="Y162" s="123"/>
      <c r="Z162" s="120"/>
      <c r="AH162" s="120"/>
      <c r="AI162" s="123"/>
      <c r="AJ162" s="123"/>
      <c r="AK162" s="123"/>
      <c r="AL162" s="120"/>
      <c r="AM162" s="123"/>
      <c r="AN162" s="123"/>
      <c r="AO162" s="123"/>
      <c r="AP162" s="120"/>
      <c r="AT162" s="120"/>
      <c r="AU162" s="123"/>
      <c r="AV162" s="128"/>
      <c r="AW162" s="128"/>
    </row>
    <row r="163" spans="3:49" hidden="1" x14ac:dyDescent="0.35">
      <c r="C163" s="143">
        <v>15.02</v>
      </c>
      <c r="D163" s="143">
        <f t="shared" ref="D163:D170" si="31">SUM((E163)/10)+D162</f>
        <v>61.603999999999999</v>
      </c>
      <c r="E163" s="143">
        <f>SUM(E162)</f>
        <v>1.0700000000000003</v>
      </c>
      <c r="F163" s="120"/>
      <c r="G163" s="123">
        <v>64.02</v>
      </c>
      <c r="H163" s="123">
        <v>3.0576923076923102</v>
      </c>
      <c r="I163" s="123">
        <v>0.36</v>
      </c>
      <c r="J163" s="123"/>
      <c r="K163" s="123">
        <v>37.020000000000003</v>
      </c>
      <c r="L163" s="123">
        <v>26.661999999999999</v>
      </c>
      <c r="M163" s="123">
        <v>3.1</v>
      </c>
      <c r="N163" s="123"/>
      <c r="O163" s="123"/>
      <c r="P163" s="123"/>
      <c r="Q163" s="123"/>
      <c r="R163" s="123"/>
      <c r="S163" s="123"/>
      <c r="T163" s="123"/>
      <c r="U163" s="123"/>
      <c r="V163" s="123"/>
      <c r="W163" s="123"/>
      <c r="X163" s="123"/>
      <c r="Y163" s="123"/>
      <c r="Z163" s="120"/>
      <c r="AH163" s="120"/>
      <c r="AI163" s="123"/>
      <c r="AJ163" s="123"/>
      <c r="AK163" s="123"/>
      <c r="AL163" s="120"/>
      <c r="AM163" s="123"/>
      <c r="AN163" s="123"/>
      <c r="AO163" s="123"/>
      <c r="AP163" s="120"/>
      <c r="AT163" s="120"/>
      <c r="AU163" s="123"/>
      <c r="AV163" s="128"/>
      <c r="AW163" s="128"/>
    </row>
    <row r="164" spans="3:49" hidden="1" x14ac:dyDescent="0.35">
      <c r="C164" s="143">
        <v>15.03</v>
      </c>
      <c r="D164" s="143">
        <f t="shared" si="31"/>
        <v>61.710999999999999</v>
      </c>
      <c r="E164" s="143">
        <f t="shared" ref="E164:E170" si="32">SUM(E163)</f>
        <v>1.0700000000000003</v>
      </c>
      <c r="F164" s="120"/>
      <c r="G164" s="123">
        <v>64.03</v>
      </c>
      <c r="H164" s="123">
        <v>3.0715384615384602</v>
      </c>
      <c r="I164" s="123">
        <v>0.36</v>
      </c>
      <c r="J164" s="123"/>
      <c r="K164" s="123">
        <v>37.03</v>
      </c>
      <c r="L164" s="123">
        <v>26.693000000000001</v>
      </c>
      <c r="M164" s="123">
        <v>3.1</v>
      </c>
      <c r="N164" s="123"/>
      <c r="O164" s="123"/>
      <c r="P164" s="123"/>
      <c r="Q164" s="123"/>
      <c r="R164" s="123"/>
      <c r="S164" s="123"/>
      <c r="T164" s="123"/>
      <c r="U164" s="123"/>
      <c r="V164" s="123"/>
      <c r="W164" s="123"/>
      <c r="X164" s="123"/>
      <c r="Y164" s="123"/>
      <c r="Z164" s="120"/>
      <c r="AH164" s="120"/>
      <c r="AI164" s="123"/>
      <c r="AJ164" s="123"/>
      <c r="AK164" s="123"/>
      <c r="AL164" s="120"/>
      <c r="AM164" s="123"/>
      <c r="AN164" s="123"/>
      <c r="AO164" s="123"/>
      <c r="AP164" s="120"/>
      <c r="AT164" s="120"/>
      <c r="AU164" s="123"/>
      <c r="AV164" s="128"/>
      <c r="AW164" s="128"/>
    </row>
    <row r="165" spans="3:49" hidden="1" x14ac:dyDescent="0.35">
      <c r="C165" s="143">
        <v>15.04</v>
      </c>
      <c r="D165" s="143">
        <f t="shared" si="31"/>
        <v>61.817999999999998</v>
      </c>
      <c r="E165" s="143">
        <f t="shared" si="32"/>
        <v>1.0700000000000003</v>
      </c>
      <c r="F165" s="120"/>
      <c r="G165" s="123">
        <v>64.040000000000006</v>
      </c>
      <c r="H165" s="123">
        <v>3.0853846153846201</v>
      </c>
      <c r="I165" s="123">
        <v>0.36</v>
      </c>
      <c r="J165" s="123"/>
      <c r="K165" s="123">
        <v>37.04</v>
      </c>
      <c r="L165" s="123">
        <v>26.724</v>
      </c>
      <c r="M165" s="123">
        <v>3.1</v>
      </c>
      <c r="N165" s="123"/>
      <c r="O165" s="123"/>
      <c r="P165" s="123"/>
      <c r="Q165" s="123"/>
      <c r="R165" s="123"/>
      <c r="S165" s="123"/>
      <c r="T165" s="123"/>
      <c r="U165" s="123"/>
      <c r="V165" s="123"/>
      <c r="W165" s="123"/>
      <c r="X165" s="123"/>
      <c r="Y165" s="123"/>
      <c r="Z165" s="120"/>
      <c r="AH165" s="120"/>
      <c r="AI165" s="123"/>
      <c r="AJ165" s="123"/>
      <c r="AK165" s="123"/>
      <c r="AL165" s="120"/>
      <c r="AM165" s="123"/>
      <c r="AN165" s="123"/>
      <c r="AO165" s="123"/>
      <c r="AP165" s="120"/>
      <c r="AT165" s="120"/>
      <c r="AU165" s="123"/>
      <c r="AV165" s="128"/>
      <c r="AW165" s="128"/>
    </row>
    <row r="166" spans="3:49" hidden="1" x14ac:dyDescent="0.35">
      <c r="C166" s="143">
        <v>15.05</v>
      </c>
      <c r="D166" s="143">
        <f t="shared" si="31"/>
        <v>61.924999999999997</v>
      </c>
      <c r="E166" s="143">
        <f t="shared" si="32"/>
        <v>1.0700000000000003</v>
      </c>
      <c r="F166" s="120"/>
      <c r="G166" s="123">
        <v>64.05</v>
      </c>
      <c r="H166" s="123">
        <v>3.0992307692307701</v>
      </c>
      <c r="I166" s="123">
        <v>0.36</v>
      </c>
      <c r="J166" s="123"/>
      <c r="K166" s="123">
        <v>37.049999999999997</v>
      </c>
      <c r="L166" s="123">
        <v>26.754999999999999</v>
      </c>
      <c r="M166" s="123">
        <v>3.1</v>
      </c>
      <c r="N166" s="123"/>
      <c r="O166" s="123"/>
      <c r="P166" s="123"/>
      <c r="Q166" s="123"/>
      <c r="R166" s="123"/>
      <c r="S166" s="123"/>
      <c r="T166" s="123"/>
      <c r="U166" s="123"/>
      <c r="V166" s="123"/>
      <c r="W166" s="123"/>
      <c r="X166" s="123"/>
      <c r="Y166" s="123"/>
      <c r="Z166" s="120"/>
      <c r="AH166" s="120"/>
      <c r="AI166" s="123"/>
      <c r="AJ166" s="123"/>
      <c r="AK166" s="123"/>
      <c r="AL166" s="120"/>
      <c r="AM166" s="123"/>
      <c r="AN166" s="123"/>
      <c r="AO166" s="123"/>
      <c r="AP166" s="120"/>
      <c r="AT166" s="120"/>
      <c r="AU166" s="123"/>
      <c r="AV166" s="128"/>
      <c r="AW166" s="128"/>
    </row>
    <row r="167" spans="3:49" hidden="1" x14ac:dyDescent="0.35">
      <c r="C167" s="143">
        <v>15.06</v>
      </c>
      <c r="D167" s="143">
        <f t="shared" si="31"/>
        <v>62.031999999999996</v>
      </c>
      <c r="E167" s="143">
        <f t="shared" si="32"/>
        <v>1.0700000000000003</v>
      </c>
      <c r="F167" s="120"/>
      <c r="G167" s="123">
        <v>64.06</v>
      </c>
      <c r="H167" s="123">
        <v>3.1130769230769202</v>
      </c>
      <c r="I167" s="123">
        <v>0.36</v>
      </c>
      <c r="J167" s="123"/>
      <c r="K167" s="123">
        <v>37.06</v>
      </c>
      <c r="L167" s="123">
        <v>26.786000000000001</v>
      </c>
      <c r="M167" s="123">
        <v>3.1</v>
      </c>
      <c r="N167" s="123"/>
      <c r="O167" s="123"/>
      <c r="P167" s="123"/>
      <c r="Q167" s="123"/>
      <c r="R167" s="123"/>
      <c r="S167" s="123"/>
      <c r="T167" s="123"/>
      <c r="U167" s="123"/>
      <c r="V167" s="123"/>
      <c r="W167" s="123"/>
      <c r="X167" s="123"/>
      <c r="Y167" s="123"/>
      <c r="Z167" s="120"/>
      <c r="AH167" s="120"/>
      <c r="AI167" s="123"/>
      <c r="AJ167" s="123"/>
      <c r="AK167" s="123"/>
      <c r="AL167" s="120"/>
      <c r="AM167" s="123"/>
      <c r="AN167" s="123"/>
      <c r="AO167" s="123"/>
      <c r="AP167" s="120"/>
      <c r="AT167" s="120"/>
      <c r="AU167" s="123"/>
      <c r="AV167" s="128"/>
      <c r="AW167" s="128"/>
    </row>
    <row r="168" spans="3:49" hidden="1" x14ac:dyDescent="0.35">
      <c r="C168" s="143">
        <v>15.07</v>
      </c>
      <c r="D168" s="143">
        <f t="shared" si="31"/>
        <v>62.138999999999996</v>
      </c>
      <c r="E168" s="143">
        <f t="shared" si="32"/>
        <v>1.0700000000000003</v>
      </c>
      <c r="F168" s="120"/>
      <c r="G168" s="123">
        <v>64.069999999999993</v>
      </c>
      <c r="H168" s="123">
        <v>3.12692307692308</v>
      </c>
      <c r="I168" s="123">
        <v>0.36</v>
      </c>
      <c r="J168" s="123"/>
      <c r="K168" s="123">
        <v>37.07</v>
      </c>
      <c r="L168" s="123">
        <v>26.817</v>
      </c>
      <c r="M168" s="123">
        <v>3.1</v>
      </c>
      <c r="N168" s="123"/>
      <c r="O168" s="123"/>
      <c r="P168" s="123"/>
      <c r="Q168" s="123"/>
      <c r="R168" s="123"/>
      <c r="S168" s="123"/>
      <c r="T168" s="123"/>
      <c r="U168" s="123"/>
      <c r="V168" s="123"/>
      <c r="W168" s="123"/>
      <c r="X168" s="123"/>
      <c r="Y168" s="123"/>
      <c r="Z168" s="120"/>
      <c r="AH168" s="120"/>
      <c r="AI168" s="123"/>
      <c r="AJ168" s="123"/>
      <c r="AK168" s="123"/>
      <c r="AL168" s="120"/>
      <c r="AM168" s="123"/>
      <c r="AN168" s="123"/>
      <c r="AO168" s="123"/>
      <c r="AP168" s="120"/>
      <c r="AT168" s="120"/>
      <c r="AU168" s="123"/>
      <c r="AV168" s="128"/>
      <c r="AW168" s="128"/>
    </row>
    <row r="169" spans="3:49" hidden="1" x14ac:dyDescent="0.35">
      <c r="C169" s="143">
        <v>15.08</v>
      </c>
      <c r="D169" s="143">
        <f t="shared" si="31"/>
        <v>62.245999999999995</v>
      </c>
      <c r="E169" s="143">
        <f t="shared" si="32"/>
        <v>1.0700000000000003</v>
      </c>
      <c r="F169" s="120"/>
      <c r="G169" s="123">
        <v>64.08</v>
      </c>
      <c r="H169" s="123">
        <v>3.1407692307692301</v>
      </c>
      <c r="I169" s="123">
        <v>0.36</v>
      </c>
      <c r="J169" s="123"/>
      <c r="K169" s="123">
        <v>37.08</v>
      </c>
      <c r="L169" s="123">
        <v>26.847999999999999</v>
      </c>
      <c r="M169" s="123">
        <v>3.1</v>
      </c>
      <c r="N169" s="123"/>
      <c r="O169" s="123"/>
      <c r="P169" s="123"/>
      <c r="Q169" s="123"/>
      <c r="R169" s="123"/>
      <c r="S169" s="123"/>
      <c r="T169" s="123"/>
      <c r="U169" s="123"/>
      <c r="V169" s="123"/>
      <c r="W169" s="123"/>
      <c r="X169" s="123"/>
      <c r="Y169" s="123"/>
      <c r="Z169" s="120"/>
      <c r="AH169" s="120"/>
      <c r="AI169" s="123"/>
      <c r="AJ169" s="123"/>
      <c r="AK169" s="123"/>
      <c r="AL169" s="120"/>
      <c r="AM169" s="123"/>
      <c r="AN169" s="123"/>
      <c r="AO169" s="123"/>
      <c r="AP169" s="120"/>
      <c r="AT169" s="120"/>
      <c r="AU169" s="123"/>
      <c r="AV169" s="128"/>
      <c r="AW169" s="128"/>
    </row>
    <row r="170" spans="3:49" hidden="1" x14ac:dyDescent="0.35">
      <c r="C170" s="143">
        <v>15.09</v>
      </c>
      <c r="D170" s="143">
        <f t="shared" si="31"/>
        <v>62.352999999999994</v>
      </c>
      <c r="E170" s="143">
        <f t="shared" si="32"/>
        <v>1.0700000000000003</v>
      </c>
      <c r="F170" s="120"/>
      <c r="G170" s="123">
        <v>64.09</v>
      </c>
      <c r="H170" s="123">
        <v>3.1546153846153899</v>
      </c>
      <c r="I170" s="123">
        <v>0.36</v>
      </c>
      <c r="J170" s="123"/>
      <c r="K170" s="123">
        <v>37.090000000000003</v>
      </c>
      <c r="L170" s="123">
        <v>26.879000000000001</v>
      </c>
      <c r="M170" s="123">
        <v>3.1</v>
      </c>
      <c r="N170" s="123"/>
      <c r="O170" s="123"/>
      <c r="P170" s="123"/>
      <c r="Q170" s="123"/>
      <c r="R170" s="123"/>
      <c r="S170" s="123"/>
      <c r="T170" s="123"/>
      <c r="U170" s="123"/>
      <c r="V170" s="123"/>
      <c r="W170" s="123"/>
      <c r="X170" s="123"/>
      <c r="Y170" s="123"/>
      <c r="Z170" s="120"/>
      <c r="AH170" s="120"/>
      <c r="AI170" s="123"/>
      <c r="AJ170" s="123"/>
      <c r="AK170" s="123"/>
      <c r="AL170" s="120"/>
      <c r="AM170" s="123"/>
      <c r="AN170" s="123"/>
      <c r="AO170" s="123"/>
      <c r="AP170" s="120"/>
      <c r="AT170" s="120"/>
      <c r="AU170" s="123"/>
      <c r="AV170" s="128"/>
      <c r="AW170" s="128"/>
    </row>
    <row r="171" spans="3:49" hidden="1" x14ac:dyDescent="0.35">
      <c r="C171" s="142">
        <v>15.1</v>
      </c>
      <c r="D171" s="143">
        <v>62.46</v>
      </c>
      <c r="E171" s="143"/>
      <c r="F171" s="120"/>
      <c r="G171" s="123">
        <v>64.099999999999994</v>
      </c>
      <c r="H171" s="123">
        <v>3.16846153846154</v>
      </c>
      <c r="I171" s="123">
        <v>0.36</v>
      </c>
      <c r="J171" s="123"/>
      <c r="K171" s="123">
        <v>37.1</v>
      </c>
      <c r="L171" s="123">
        <v>26.91</v>
      </c>
      <c r="M171" s="123">
        <v>3.1</v>
      </c>
      <c r="N171" s="123"/>
      <c r="O171" s="123"/>
      <c r="P171" s="123"/>
      <c r="Q171" s="123"/>
      <c r="R171" s="123"/>
      <c r="S171" s="123"/>
      <c r="T171" s="123"/>
      <c r="U171" s="123"/>
      <c r="V171" s="123"/>
      <c r="W171" s="123"/>
      <c r="X171" s="123"/>
      <c r="Y171" s="123"/>
      <c r="Z171" s="120"/>
      <c r="AH171" s="120"/>
      <c r="AI171" s="123"/>
      <c r="AJ171" s="123"/>
      <c r="AK171" s="123"/>
      <c r="AL171" s="120"/>
      <c r="AM171" s="123"/>
      <c r="AN171" s="123"/>
      <c r="AO171" s="123"/>
      <c r="AP171" s="120"/>
      <c r="AT171" s="120"/>
      <c r="AU171" s="123"/>
      <c r="AV171" s="128"/>
      <c r="AW171" s="128"/>
    </row>
    <row r="172" spans="3:49" hidden="1" x14ac:dyDescent="0.35">
      <c r="C172" s="143">
        <v>15.11</v>
      </c>
      <c r="D172" s="143">
        <f>SUM((E172)/10)+D171</f>
        <v>62.567999999999998</v>
      </c>
      <c r="E172" s="143">
        <f>SUM(D181)-D171</f>
        <v>1.0799999999999983</v>
      </c>
      <c r="F172" s="120"/>
      <c r="G172" s="123">
        <v>64.11</v>
      </c>
      <c r="H172" s="123">
        <v>3.1823076923076901</v>
      </c>
      <c r="I172" s="123">
        <v>0.36</v>
      </c>
      <c r="J172" s="123"/>
      <c r="K172" s="123">
        <v>37.11</v>
      </c>
      <c r="L172" s="123">
        <v>26.940999999999999</v>
      </c>
      <c r="M172" s="123">
        <v>3.1</v>
      </c>
      <c r="N172" s="123"/>
      <c r="O172" s="123"/>
      <c r="P172" s="123"/>
      <c r="Q172" s="123"/>
      <c r="R172" s="123"/>
      <c r="S172" s="123"/>
      <c r="T172" s="123"/>
      <c r="U172" s="123"/>
      <c r="V172" s="123"/>
      <c r="W172" s="123"/>
      <c r="X172" s="123"/>
      <c r="Y172" s="123"/>
      <c r="Z172" s="120"/>
      <c r="AH172" s="120"/>
      <c r="AI172" s="123"/>
      <c r="AJ172" s="123"/>
      <c r="AK172" s="123"/>
      <c r="AL172" s="120"/>
      <c r="AM172" s="123"/>
      <c r="AN172" s="123"/>
      <c r="AO172" s="123"/>
      <c r="AP172" s="120"/>
      <c r="AT172" s="120"/>
      <c r="AU172" s="123"/>
      <c r="AV172" s="128"/>
      <c r="AW172" s="128"/>
    </row>
    <row r="173" spans="3:49" hidden="1" x14ac:dyDescent="0.35">
      <c r="C173" s="143">
        <v>15.12</v>
      </c>
      <c r="D173" s="143">
        <f t="shared" ref="D173:D180" si="33">SUM((E173)/10)+D172</f>
        <v>62.675999999999995</v>
      </c>
      <c r="E173" s="143">
        <f>SUM(E172)</f>
        <v>1.0799999999999983</v>
      </c>
      <c r="F173" s="120"/>
      <c r="G173" s="123">
        <v>64.12</v>
      </c>
      <c r="H173" s="123">
        <v>3.1961538461538499</v>
      </c>
      <c r="I173" s="123">
        <v>0.36</v>
      </c>
      <c r="J173" s="123"/>
      <c r="K173" s="123">
        <v>37.119999999999997</v>
      </c>
      <c r="L173" s="123">
        <v>26.972000000000001</v>
      </c>
      <c r="M173" s="123">
        <v>3.1</v>
      </c>
      <c r="N173" s="123"/>
      <c r="O173" s="123"/>
      <c r="P173" s="123"/>
      <c r="Q173" s="123"/>
      <c r="R173" s="123"/>
      <c r="S173" s="123"/>
      <c r="T173" s="123"/>
      <c r="U173" s="123"/>
      <c r="V173" s="123"/>
      <c r="W173" s="123"/>
      <c r="X173" s="123"/>
      <c r="Y173" s="123"/>
      <c r="Z173" s="120"/>
      <c r="AH173" s="120"/>
      <c r="AI173" s="123"/>
      <c r="AJ173" s="123"/>
      <c r="AK173" s="123"/>
      <c r="AL173" s="120"/>
      <c r="AM173" s="123"/>
      <c r="AN173" s="123"/>
      <c r="AO173" s="123"/>
      <c r="AP173" s="120"/>
      <c r="AT173" s="120"/>
      <c r="AU173" s="123"/>
      <c r="AV173" s="128"/>
      <c r="AW173" s="128"/>
    </row>
    <row r="174" spans="3:49" hidden="1" x14ac:dyDescent="0.35">
      <c r="C174" s="143">
        <v>15.13</v>
      </c>
      <c r="D174" s="143">
        <f t="shared" si="33"/>
        <v>62.783999999999992</v>
      </c>
      <c r="E174" s="143">
        <f t="shared" ref="E174:E180" si="34">SUM(E173)</f>
        <v>1.0799999999999983</v>
      </c>
      <c r="F174" s="120"/>
      <c r="G174" s="123">
        <v>64.13</v>
      </c>
      <c r="H174" s="123">
        <v>3.21</v>
      </c>
      <c r="I174" s="123">
        <v>0.36</v>
      </c>
      <c r="J174" s="123"/>
      <c r="K174" s="123">
        <v>37.130000000000003</v>
      </c>
      <c r="L174" s="123">
        <v>27.003</v>
      </c>
      <c r="M174" s="123">
        <v>3.1</v>
      </c>
      <c r="N174" s="123"/>
      <c r="O174" s="123"/>
      <c r="P174" s="123"/>
      <c r="Q174" s="123"/>
      <c r="R174" s="123"/>
      <c r="S174" s="123"/>
      <c r="T174" s="123"/>
      <c r="U174" s="123"/>
      <c r="V174" s="123"/>
      <c r="W174" s="123"/>
      <c r="X174" s="123"/>
      <c r="Y174" s="123"/>
      <c r="Z174" s="120"/>
      <c r="AH174" s="120"/>
      <c r="AI174" s="123"/>
      <c r="AJ174" s="123"/>
      <c r="AK174" s="123"/>
      <c r="AL174" s="120"/>
      <c r="AM174" s="123"/>
      <c r="AN174" s="123"/>
      <c r="AO174" s="123"/>
      <c r="AP174" s="120"/>
      <c r="AT174" s="120"/>
      <c r="AU174" s="123"/>
      <c r="AV174" s="128"/>
      <c r="AW174" s="128"/>
    </row>
    <row r="175" spans="3:49" hidden="1" x14ac:dyDescent="0.35">
      <c r="C175" s="143">
        <v>15.14</v>
      </c>
      <c r="D175" s="143">
        <f t="shared" si="33"/>
        <v>62.891999999999989</v>
      </c>
      <c r="E175" s="143">
        <f t="shared" si="34"/>
        <v>1.0799999999999983</v>
      </c>
      <c r="F175" s="120"/>
      <c r="G175" s="123">
        <v>64.14</v>
      </c>
      <c r="H175" s="123">
        <v>3.2238461538461598</v>
      </c>
      <c r="I175" s="123">
        <v>0.36</v>
      </c>
      <c r="J175" s="123"/>
      <c r="K175" s="123">
        <v>37.14</v>
      </c>
      <c r="L175" s="123">
        <v>27.033999999999999</v>
      </c>
      <c r="M175" s="123">
        <v>3.1</v>
      </c>
      <c r="N175" s="123"/>
      <c r="O175" s="123"/>
      <c r="P175" s="123"/>
      <c r="Q175" s="123"/>
      <c r="R175" s="123"/>
      <c r="S175" s="123"/>
      <c r="T175" s="123"/>
      <c r="U175" s="123"/>
      <c r="V175" s="123"/>
      <c r="W175" s="123"/>
      <c r="X175" s="123"/>
      <c r="Y175" s="123"/>
      <c r="Z175" s="120"/>
      <c r="AH175" s="120"/>
      <c r="AI175" s="123"/>
      <c r="AJ175" s="123"/>
      <c r="AK175" s="123"/>
      <c r="AL175" s="120"/>
      <c r="AM175" s="123"/>
      <c r="AN175" s="123"/>
      <c r="AO175" s="123"/>
      <c r="AP175" s="120"/>
      <c r="AT175" s="120"/>
      <c r="AU175" s="123"/>
      <c r="AV175" s="128"/>
      <c r="AW175" s="128"/>
    </row>
    <row r="176" spans="3:49" hidden="1" x14ac:dyDescent="0.35">
      <c r="C176" s="143">
        <v>15.15</v>
      </c>
      <c r="D176" s="143">
        <f t="shared" si="33"/>
        <v>62.999999999999986</v>
      </c>
      <c r="E176" s="143">
        <f t="shared" si="34"/>
        <v>1.0799999999999983</v>
      </c>
      <c r="F176" s="120"/>
      <c r="G176" s="123">
        <v>64.150000000000006</v>
      </c>
      <c r="H176" s="123">
        <v>3.2376923076923099</v>
      </c>
      <c r="I176" s="123">
        <v>0.36</v>
      </c>
      <c r="J176" s="123"/>
      <c r="K176" s="123">
        <v>37.15</v>
      </c>
      <c r="L176" s="123">
        <v>27.065000000000001</v>
      </c>
      <c r="M176" s="123">
        <v>3.1</v>
      </c>
      <c r="N176" s="123"/>
      <c r="O176" s="123"/>
      <c r="P176" s="123"/>
      <c r="Q176" s="123"/>
      <c r="R176" s="123"/>
      <c r="S176" s="123"/>
      <c r="T176" s="123"/>
      <c r="U176" s="123"/>
      <c r="V176" s="123"/>
      <c r="W176" s="123"/>
      <c r="X176" s="123"/>
      <c r="Y176" s="123"/>
      <c r="Z176" s="120"/>
      <c r="AH176" s="120"/>
      <c r="AI176" s="123"/>
      <c r="AJ176" s="123"/>
      <c r="AK176" s="123"/>
      <c r="AL176" s="120"/>
      <c r="AM176" s="123"/>
      <c r="AN176" s="123"/>
      <c r="AO176" s="123"/>
      <c r="AP176" s="120"/>
      <c r="AT176" s="120"/>
      <c r="AU176" s="123"/>
      <c r="AV176" s="128"/>
      <c r="AW176" s="128"/>
    </row>
    <row r="177" spans="3:49" hidden="1" x14ac:dyDescent="0.35">
      <c r="C177" s="143">
        <v>15.16</v>
      </c>
      <c r="D177" s="143">
        <f t="shared" si="33"/>
        <v>63.107999999999983</v>
      </c>
      <c r="E177" s="143">
        <f t="shared" si="34"/>
        <v>1.0799999999999983</v>
      </c>
      <c r="F177" s="120"/>
      <c r="G177" s="123">
        <v>64.16</v>
      </c>
      <c r="H177" s="123">
        <v>3.2515384615384599</v>
      </c>
      <c r="I177" s="123">
        <v>0.36</v>
      </c>
      <c r="J177" s="123"/>
      <c r="K177" s="123">
        <v>37.159999999999997</v>
      </c>
      <c r="L177" s="123">
        <v>27.096</v>
      </c>
      <c r="M177" s="123">
        <v>3.1</v>
      </c>
      <c r="N177" s="123"/>
      <c r="O177" s="123"/>
      <c r="P177" s="123"/>
      <c r="Q177" s="123"/>
      <c r="R177" s="123"/>
      <c r="S177" s="123"/>
      <c r="T177" s="123"/>
      <c r="U177" s="123"/>
      <c r="V177" s="123"/>
      <c r="W177" s="123"/>
      <c r="X177" s="123"/>
      <c r="Y177" s="123"/>
      <c r="Z177" s="120"/>
      <c r="AH177" s="120"/>
      <c r="AI177" s="123"/>
      <c r="AJ177" s="123"/>
      <c r="AK177" s="123"/>
      <c r="AL177" s="120"/>
      <c r="AM177" s="123"/>
      <c r="AN177" s="123"/>
      <c r="AO177" s="123"/>
      <c r="AP177" s="120"/>
      <c r="AT177" s="120"/>
      <c r="AU177" s="123"/>
      <c r="AV177" s="128"/>
      <c r="AW177" s="128"/>
    </row>
    <row r="178" spans="3:49" hidden="1" x14ac:dyDescent="0.35">
      <c r="C178" s="143">
        <v>15.17</v>
      </c>
      <c r="D178" s="143">
        <f t="shared" si="33"/>
        <v>63.21599999999998</v>
      </c>
      <c r="E178" s="143">
        <f t="shared" si="34"/>
        <v>1.0799999999999983</v>
      </c>
      <c r="F178" s="120"/>
      <c r="G178" s="123">
        <v>64.17</v>
      </c>
      <c r="H178" s="123">
        <v>3.2653846153846202</v>
      </c>
      <c r="I178" s="123">
        <v>0.36</v>
      </c>
      <c r="J178" s="123"/>
      <c r="K178" s="123">
        <v>37.17</v>
      </c>
      <c r="L178" s="123">
        <v>27.126999999999999</v>
      </c>
      <c r="M178" s="123">
        <v>3.1</v>
      </c>
      <c r="N178" s="123"/>
      <c r="O178" s="123"/>
      <c r="P178" s="123"/>
      <c r="Q178" s="123"/>
      <c r="R178" s="123"/>
      <c r="S178" s="123"/>
      <c r="T178" s="123"/>
      <c r="U178" s="123"/>
      <c r="V178" s="123"/>
      <c r="W178" s="123"/>
      <c r="X178" s="123"/>
      <c r="Y178" s="123"/>
      <c r="Z178" s="120"/>
      <c r="AH178" s="120"/>
      <c r="AI178" s="123"/>
      <c r="AJ178" s="123"/>
      <c r="AK178" s="123"/>
      <c r="AL178" s="120"/>
      <c r="AM178" s="123"/>
      <c r="AN178" s="123"/>
      <c r="AO178" s="123"/>
      <c r="AP178" s="120"/>
      <c r="AT178" s="120"/>
      <c r="AU178" s="123"/>
      <c r="AV178" s="128"/>
      <c r="AW178" s="128"/>
    </row>
    <row r="179" spans="3:49" hidden="1" x14ac:dyDescent="0.35">
      <c r="C179" s="143">
        <v>15.18</v>
      </c>
      <c r="D179" s="143">
        <f t="shared" si="33"/>
        <v>63.323999999999977</v>
      </c>
      <c r="E179" s="143">
        <f t="shared" si="34"/>
        <v>1.0799999999999983</v>
      </c>
      <c r="F179" s="120"/>
      <c r="G179" s="123">
        <v>64.180000000000007</v>
      </c>
      <c r="H179" s="123">
        <v>3.2792307692307698</v>
      </c>
      <c r="I179" s="123">
        <v>0.36</v>
      </c>
      <c r="J179" s="123"/>
      <c r="K179" s="123">
        <v>37.18</v>
      </c>
      <c r="L179" s="123">
        <v>27.158000000000001</v>
      </c>
      <c r="M179" s="123">
        <v>3.1</v>
      </c>
      <c r="N179" s="123"/>
      <c r="O179" s="123"/>
      <c r="P179" s="123"/>
      <c r="Q179" s="123"/>
      <c r="R179" s="123"/>
      <c r="S179" s="123"/>
      <c r="T179" s="123"/>
      <c r="U179" s="123"/>
      <c r="V179" s="123"/>
      <c r="W179" s="123"/>
      <c r="X179" s="123"/>
      <c r="Y179" s="123"/>
      <c r="Z179" s="120"/>
      <c r="AH179" s="120"/>
      <c r="AI179" s="123"/>
      <c r="AJ179" s="123"/>
      <c r="AK179" s="123"/>
      <c r="AL179" s="120"/>
      <c r="AM179" s="123"/>
      <c r="AN179" s="123"/>
      <c r="AO179" s="123"/>
      <c r="AP179" s="120"/>
      <c r="AT179" s="120"/>
      <c r="AU179" s="123"/>
      <c r="AV179" s="128"/>
      <c r="AW179" s="128"/>
    </row>
    <row r="180" spans="3:49" hidden="1" x14ac:dyDescent="0.35">
      <c r="C180" s="143">
        <v>15.19</v>
      </c>
      <c r="D180" s="143">
        <f t="shared" si="33"/>
        <v>63.431999999999974</v>
      </c>
      <c r="E180" s="143">
        <f t="shared" si="34"/>
        <v>1.0799999999999983</v>
      </c>
      <c r="F180" s="120"/>
      <c r="G180" s="123">
        <v>64.19</v>
      </c>
      <c r="H180" s="123">
        <v>3.2930769230769301</v>
      </c>
      <c r="I180" s="123">
        <v>0.36</v>
      </c>
      <c r="J180" s="123"/>
      <c r="K180" s="123">
        <v>37.19</v>
      </c>
      <c r="L180" s="123">
        <v>27.189</v>
      </c>
      <c r="M180" s="123">
        <v>3.1</v>
      </c>
      <c r="N180" s="123"/>
      <c r="O180" s="123"/>
      <c r="P180" s="123"/>
      <c r="Q180" s="123"/>
      <c r="R180" s="123"/>
      <c r="S180" s="123"/>
      <c r="T180" s="123"/>
      <c r="U180" s="123"/>
      <c r="V180" s="123"/>
      <c r="W180" s="123"/>
      <c r="X180" s="123"/>
      <c r="Y180" s="123"/>
      <c r="Z180" s="120"/>
      <c r="AH180" s="120"/>
      <c r="AI180" s="123"/>
      <c r="AJ180" s="123"/>
      <c r="AK180" s="123"/>
      <c r="AL180" s="120"/>
      <c r="AM180" s="123"/>
      <c r="AN180" s="123"/>
      <c r="AO180" s="123"/>
      <c r="AP180" s="120"/>
      <c r="AT180" s="120"/>
      <c r="AU180" s="123"/>
      <c r="AV180" s="128"/>
      <c r="AW180" s="128"/>
    </row>
    <row r="181" spans="3:49" hidden="1" x14ac:dyDescent="0.35">
      <c r="C181" s="142">
        <v>15.2</v>
      </c>
      <c r="D181" s="144">
        <v>63.54</v>
      </c>
      <c r="E181" s="144"/>
      <c r="F181" s="120"/>
      <c r="G181" s="123">
        <v>64.2</v>
      </c>
      <c r="H181" s="123">
        <v>3.3069230769230802</v>
      </c>
      <c r="I181" s="123">
        <v>0.36</v>
      </c>
      <c r="J181" s="123"/>
      <c r="K181" s="123">
        <v>37.200000000000003</v>
      </c>
      <c r="L181" s="123">
        <v>27.22</v>
      </c>
      <c r="M181" s="123">
        <v>3.1</v>
      </c>
      <c r="N181" s="123"/>
      <c r="O181" s="123"/>
      <c r="P181" s="123"/>
      <c r="Q181" s="123"/>
      <c r="R181" s="123"/>
      <c r="S181" s="123"/>
      <c r="T181" s="123"/>
      <c r="U181" s="123"/>
      <c r="V181" s="123"/>
      <c r="W181" s="123"/>
      <c r="X181" s="123"/>
      <c r="Y181" s="123"/>
      <c r="Z181" s="120"/>
      <c r="AH181" s="120"/>
      <c r="AI181" s="123"/>
      <c r="AJ181" s="123"/>
      <c r="AK181" s="123"/>
      <c r="AL181" s="120"/>
      <c r="AM181" s="123"/>
      <c r="AN181" s="123"/>
      <c r="AO181" s="123"/>
      <c r="AP181" s="120"/>
      <c r="AT181" s="120"/>
      <c r="AU181" s="123"/>
      <c r="AV181" s="128"/>
      <c r="AW181" s="128"/>
    </row>
    <row r="182" spans="3:49" hidden="1" x14ac:dyDescent="0.35">
      <c r="C182" s="143">
        <v>15.21</v>
      </c>
      <c r="D182" s="143">
        <f>SUM((E182)/10)+D181</f>
        <v>63.646999999999998</v>
      </c>
      <c r="E182" s="143">
        <f>SUM(D191)-D181</f>
        <v>1.0700000000000003</v>
      </c>
      <c r="F182" s="120"/>
      <c r="G182" s="123">
        <v>64.209999999999994</v>
      </c>
      <c r="H182" s="123">
        <v>3.3207692307692298</v>
      </c>
      <c r="I182" s="123">
        <v>0.36</v>
      </c>
      <c r="J182" s="123"/>
      <c r="K182" s="123">
        <v>37.21</v>
      </c>
      <c r="L182" s="123">
        <v>27.251000000000001</v>
      </c>
      <c r="M182" s="123">
        <v>3.1</v>
      </c>
      <c r="N182" s="123"/>
      <c r="O182" s="123"/>
      <c r="P182" s="123"/>
      <c r="Q182" s="123"/>
      <c r="R182" s="123"/>
      <c r="S182" s="123"/>
      <c r="T182" s="123"/>
      <c r="U182" s="123"/>
      <c r="V182" s="123"/>
      <c r="W182" s="123"/>
      <c r="X182" s="123"/>
      <c r="Y182" s="123"/>
      <c r="Z182" s="120"/>
      <c r="AH182" s="120"/>
      <c r="AI182" s="123"/>
      <c r="AJ182" s="123"/>
      <c r="AK182" s="123"/>
      <c r="AL182" s="120"/>
      <c r="AM182" s="123"/>
      <c r="AN182" s="123"/>
      <c r="AO182" s="123"/>
      <c r="AP182" s="120"/>
      <c r="AT182" s="120"/>
      <c r="AU182" s="123"/>
      <c r="AV182" s="128"/>
      <c r="AW182" s="128"/>
    </row>
    <row r="183" spans="3:49" hidden="1" x14ac:dyDescent="0.35">
      <c r="C183" s="143">
        <v>15.22</v>
      </c>
      <c r="D183" s="143">
        <f t="shared" ref="D183:D190" si="35">SUM((E183)/10)+D182</f>
        <v>63.753999999999998</v>
      </c>
      <c r="E183" s="143">
        <f>SUM(E182)</f>
        <v>1.0700000000000003</v>
      </c>
      <c r="F183" s="120"/>
      <c r="G183" s="123">
        <v>64.22</v>
      </c>
      <c r="H183" s="123">
        <v>3.3346153846153901</v>
      </c>
      <c r="I183" s="123">
        <v>0.36</v>
      </c>
      <c r="J183" s="123"/>
      <c r="K183" s="123">
        <v>37.22</v>
      </c>
      <c r="L183" s="123">
        <v>27.282</v>
      </c>
      <c r="M183" s="123">
        <v>3.1</v>
      </c>
      <c r="N183" s="123"/>
      <c r="O183" s="123"/>
      <c r="P183" s="123"/>
      <c r="Q183" s="123"/>
      <c r="R183" s="123"/>
      <c r="S183" s="123"/>
      <c r="T183" s="123"/>
      <c r="U183" s="123"/>
      <c r="V183" s="123"/>
      <c r="W183" s="123"/>
      <c r="X183" s="123"/>
      <c r="Y183" s="123"/>
      <c r="Z183" s="120"/>
      <c r="AH183" s="120"/>
      <c r="AI183" s="123"/>
      <c r="AJ183" s="123"/>
      <c r="AK183" s="123"/>
      <c r="AL183" s="120"/>
      <c r="AM183" s="123"/>
      <c r="AN183" s="123"/>
      <c r="AO183" s="123"/>
      <c r="AP183" s="120"/>
      <c r="AT183" s="120"/>
      <c r="AU183" s="123"/>
      <c r="AV183" s="128"/>
      <c r="AW183" s="128"/>
    </row>
    <row r="184" spans="3:49" hidden="1" x14ac:dyDescent="0.35">
      <c r="C184" s="143">
        <v>15.23</v>
      </c>
      <c r="D184" s="143">
        <f t="shared" si="35"/>
        <v>63.860999999999997</v>
      </c>
      <c r="E184" s="143">
        <f t="shared" ref="E184:E190" si="36">SUM(E183)</f>
        <v>1.0700000000000003</v>
      </c>
      <c r="F184" s="120"/>
      <c r="G184" s="123">
        <v>64.23</v>
      </c>
      <c r="H184" s="123">
        <v>3.3484615384615402</v>
      </c>
      <c r="I184" s="123">
        <v>0.36</v>
      </c>
      <c r="J184" s="123"/>
      <c r="K184" s="123">
        <v>37.229999999999997</v>
      </c>
      <c r="L184" s="123">
        <v>27.312999999999999</v>
      </c>
      <c r="M184" s="123">
        <v>3.1</v>
      </c>
      <c r="N184" s="123"/>
      <c r="O184" s="123"/>
      <c r="P184" s="123"/>
      <c r="Q184" s="123"/>
      <c r="R184" s="123"/>
      <c r="S184" s="123"/>
      <c r="T184" s="123"/>
      <c r="U184" s="123"/>
      <c r="V184" s="123"/>
      <c r="W184" s="123"/>
      <c r="X184" s="123"/>
      <c r="Y184" s="123"/>
      <c r="Z184" s="120"/>
      <c r="AH184" s="120"/>
      <c r="AI184" s="123"/>
      <c r="AJ184" s="123"/>
      <c r="AK184" s="123"/>
      <c r="AL184" s="120"/>
      <c r="AM184" s="123"/>
      <c r="AN184" s="123"/>
      <c r="AO184" s="123"/>
      <c r="AP184" s="120"/>
      <c r="AT184" s="120"/>
      <c r="AU184" s="123"/>
      <c r="AV184" s="128"/>
      <c r="AW184" s="128"/>
    </row>
    <row r="185" spans="3:49" hidden="1" x14ac:dyDescent="0.35">
      <c r="C185" s="143">
        <v>15.24</v>
      </c>
      <c r="D185" s="143">
        <f t="shared" si="35"/>
        <v>63.967999999999996</v>
      </c>
      <c r="E185" s="143">
        <f t="shared" si="36"/>
        <v>1.0700000000000003</v>
      </c>
      <c r="F185" s="120"/>
      <c r="G185" s="123">
        <v>64.239999999999995</v>
      </c>
      <c r="H185" s="123">
        <v>3.3623076923077</v>
      </c>
      <c r="I185" s="123">
        <v>0.36</v>
      </c>
      <c r="J185" s="123"/>
      <c r="K185" s="123">
        <v>37.24</v>
      </c>
      <c r="L185" s="123">
        <v>27.344000000000001</v>
      </c>
      <c r="M185" s="123">
        <v>3.1</v>
      </c>
      <c r="N185" s="123"/>
      <c r="O185" s="123"/>
      <c r="P185" s="123"/>
      <c r="Q185" s="123"/>
      <c r="R185" s="123"/>
      <c r="S185" s="123"/>
      <c r="T185" s="123"/>
      <c r="U185" s="123"/>
      <c r="V185" s="123"/>
      <c r="W185" s="123"/>
      <c r="X185" s="123"/>
      <c r="Y185" s="123"/>
      <c r="Z185" s="120"/>
      <c r="AH185" s="120"/>
      <c r="AI185" s="123"/>
      <c r="AJ185" s="123"/>
      <c r="AK185" s="123"/>
      <c r="AL185" s="120"/>
      <c r="AM185" s="123"/>
      <c r="AN185" s="123"/>
      <c r="AO185" s="123"/>
      <c r="AP185" s="120"/>
      <c r="AT185" s="120"/>
      <c r="AU185" s="123"/>
      <c r="AV185" s="128"/>
      <c r="AW185" s="128"/>
    </row>
    <row r="186" spans="3:49" hidden="1" x14ac:dyDescent="0.35">
      <c r="C186" s="143">
        <v>15.25</v>
      </c>
      <c r="D186" s="143">
        <f t="shared" si="35"/>
        <v>64.075000000000003</v>
      </c>
      <c r="E186" s="143">
        <f t="shared" si="36"/>
        <v>1.0700000000000003</v>
      </c>
      <c r="F186" s="120"/>
      <c r="G186" s="123">
        <v>64.25</v>
      </c>
      <c r="H186" s="123">
        <v>3.3761538461538501</v>
      </c>
      <c r="I186" s="123">
        <v>0.36</v>
      </c>
      <c r="J186" s="123"/>
      <c r="K186" s="123">
        <v>37.25</v>
      </c>
      <c r="L186" s="123">
        <v>27.375</v>
      </c>
      <c r="M186" s="123">
        <v>3.1</v>
      </c>
      <c r="N186" s="123"/>
      <c r="O186" s="123"/>
      <c r="P186" s="123"/>
      <c r="Q186" s="123"/>
      <c r="R186" s="123"/>
      <c r="S186" s="123"/>
      <c r="T186" s="123"/>
      <c r="U186" s="123"/>
      <c r="V186" s="123"/>
      <c r="W186" s="123"/>
      <c r="X186" s="123"/>
      <c r="Y186" s="123"/>
      <c r="Z186" s="120"/>
      <c r="AH186" s="120"/>
      <c r="AI186" s="123"/>
      <c r="AJ186" s="123"/>
      <c r="AK186" s="123"/>
      <c r="AL186" s="120"/>
      <c r="AM186" s="123"/>
      <c r="AN186" s="123"/>
      <c r="AO186" s="123"/>
      <c r="AP186" s="120"/>
      <c r="AT186" s="120"/>
      <c r="AU186" s="123"/>
      <c r="AV186" s="128"/>
      <c r="AW186" s="128"/>
    </row>
    <row r="187" spans="3:49" hidden="1" x14ac:dyDescent="0.35">
      <c r="C187" s="143">
        <v>15.26</v>
      </c>
      <c r="D187" s="143">
        <f t="shared" si="35"/>
        <v>64.182000000000002</v>
      </c>
      <c r="E187" s="143">
        <f t="shared" si="36"/>
        <v>1.0700000000000003</v>
      </c>
      <c r="F187" s="120"/>
      <c r="G187" s="123">
        <v>64.260000000000005</v>
      </c>
      <c r="H187" s="123">
        <v>3.39</v>
      </c>
      <c r="I187" s="123"/>
      <c r="J187" s="123"/>
      <c r="K187" s="123">
        <v>37.26</v>
      </c>
      <c r="L187" s="123">
        <v>27.405999999999999</v>
      </c>
      <c r="M187" s="123">
        <v>3.1</v>
      </c>
      <c r="N187" s="123"/>
      <c r="O187" s="123"/>
      <c r="P187" s="123"/>
      <c r="Q187" s="123"/>
      <c r="R187" s="123"/>
      <c r="S187" s="123"/>
      <c r="T187" s="123"/>
      <c r="U187" s="123"/>
      <c r="V187" s="123"/>
      <c r="W187" s="123"/>
      <c r="X187" s="123"/>
      <c r="Y187" s="123"/>
      <c r="Z187" s="120"/>
      <c r="AH187" s="120"/>
      <c r="AI187" s="123"/>
      <c r="AJ187" s="123"/>
      <c r="AK187" s="123"/>
      <c r="AL187" s="120"/>
      <c r="AM187" s="123"/>
      <c r="AN187" s="123"/>
      <c r="AO187" s="123"/>
      <c r="AP187" s="120"/>
      <c r="AT187" s="120"/>
      <c r="AU187" s="123"/>
      <c r="AV187" s="128"/>
      <c r="AW187" s="128"/>
    </row>
    <row r="188" spans="3:49" hidden="1" x14ac:dyDescent="0.35">
      <c r="C188" s="143">
        <v>15.27</v>
      </c>
      <c r="D188" s="143">
        <f t="shared" si="35"/>
        <v>64.289000000000001</v>
      </c>
      <c r="E188" s="143">
        <f t="shared" si="36"/>
        <v>1.0700000000000003</v>
      </c>
      <c r="F188" s="120"/>
      <c r="G188" s="123">
        <v>64.27</v>
      </c>
      <c r="H188" s="123">
        <v>3.4070833333333299</v>
      </c>
      <c r="I188" s="123">
        <v>0.41</v>
      </c>
      <c r="J188" s="123"/>
      <c r="K188" s="123">
        <v>37.270000000000003</v>
      </c>
      <c r="L188" s="123">
        <v>27.437000000000001</v>
      </c>
      <c r="M188" s="123">
        <v>3.1</v>
      </c>
      <c r="N188" s="123"/>
      <c r="O188" s="123"/>
      <c r="P188" s="123"/>
      <c r="Q188" s="123"/>
      <c r="R188" s="123"/>
      <c r="S188" s="123"/>
      <c r="T188" s="123"/>
      <c r="U188" s="123"/>
      <c r="V188" s="123"/>
      <c r="W188" s="123"/>
      <c r="X188" s="123"/>
      <c r="Y188" s="123"/>
      <c r="Z188" s="120"/>
      <c r="AH188" s="120"/>
      <c r="AI188" s="123"/>
      <c r="AJ188" s="123"/>
      <c r="AK188" s="123"/>
      <c r="AL188" s="120"/>
      <c r="AM188" s="123"/>
      <c r="AN188" s="123"/>
      <c r="AO188" s="123"/>
      <c r="AP188" s="120"/>
      <c r="AT188" s="120"/>
      <c r="AU188" s="123"/>
      <c r="AV188" s="128"/>
      <c r="AW188" s="128"/>
    </row>
    <row r="189" spans="3:49" hidden="1" x14ac:dyDescent="0.35">
      <c r="C189" s="143">
        <v>15.28</v>
      </c>
      <c r="D189" s="143">
        <f t="shared" si="35"/>
        <v>64.396000000000001</v>
      </c>
      <c r="E189" s="143">
        <f t="shared" si="36"/>
        <v>1.0700000000000003</v>
      </c>
      <c r="F189" s="120"/>
      <c r="G189" s="123">
        <v>64.28</v>
      </c>
      <c r="H189" s="123">
        <v>3.4241666666666699</v>
      </c>
      <c r="I189" s="123">
        <v>0.41</v>
      </c>
      <c r="J189" s="123"/>
      <c r="K189" s="123">
        <v>37.28</v>
      </c>
      <c r="L189" s="123">
        <v>27.468</v>
      </c>
      <c r="M189" s="123">
        <v>3.1</v>
      </c>
      <c r="N189" s="123"/>
      <c r="O189" s="123"/>
      <c r="P189" s="123"/>
      <c r="Q189" s="123"/>
      <c r="R189" s="123"/>
      <c r="S189" s="123"/>
      <c r="T189" s="123"/>
      <c r="U189" s="123"/>
      <c r="V189" s="123"/>
      <c r="W189" s="123"/>
      <c r="X189" s="123"/>
      <c r="Y189" s="123"/>
      <c r="Z189" s="120"/>
      <c r="AH189" s="120"/>
      <c r="AI189" s="123"/>
      <c r="AJ189" s="123"/>
      <c r="AK189" s="123"/>
      <c r="AL189" s="120"/>
      <c r="AM189" s="123"/>
      <c r="AN189" s="123"/>
      <c r="AO189" s="123"/>
      <c r="AP189" s="120"/>
      <c r="AT189" s="120"/>
      <c r="AU189" s="123"/>
      <c r="AV189" s="128"/>
      <c r="AW189" s="128"/>
    </row>
    <row r="190" spans="3:49" hidden="1" x14ac:dyDescent="0.35">
      <c r="C190" s="143">
        <v>15.29</v>
      </c>
      <c r="D190" s="143">
        <f t="shared" si="35"/>
        <v>64.503</v>
      </c>
      <c r="E190" s="143">
        <f t="shared" si="36"/>
        <v>1.0700000000000003</v>
      </c>
      <c r="F190" s="120"/>
      <c r="G190" s="123">
        <v>64.290000000000006</v>
      </c>
      <c r="H190" s="123">
        <v>3.4412500000000001</v>
      </c>
      <c r="I190" s="123">
        <v>0.41</v>
      </c>
      <c r="J190" s="123"/>
      <c r="K190" s="123">
        <v>37.29</v>
      </c>
      <c r="L190" s="123">
        <v>27.498999999999999</v>
      </c>
      <c r="M190" s="123">
        <v>3.1</v>
      </c>
      <c r="N190" s="123"/>
      <c r="O190" s="123"/>
      <c r="P190" s="123"/>
      <c r="Q190" s="123"/>
      <c r="R190" s="123"/>
      <c r="S190" s="123"/>
      <c r="T190" s="123"/>
      <c r="U190" s="123"/>
      <c r="V190" s="123"/>
      <c r="W190" s="123"/>
      <c r="X190" s="123"/>
      <c r="Y190" s="123"/>
      <c r="Z190" s="120"/>
      <c r="AH190" s="120"/>
      <c r="AI190" s="123"/>
      <c r="AJ190" s="123"/>
      <c r="AK190" s="123"/>
      <c r="AL190" s="120"/>
      <c r="AM190" s="123"/>
      <c r="AN190" s="123"/>
      <c r="AO190" s="123"/>
      <c r="AP190" s="120"/>
      <c r="AT190" s="120"/>
      <c r="AU190" s="123"/>
      <c r="AV190" s="128"/>
      <c r="AW190" s="128"/>
    </row>
    <row r="191" spans="3:49" hidden="1" x14ac:dyDescent="0.35">
      <c r="C191" s="142">
        <v>15.3</v>
      </c>
      <c r="D191" s="143">
        <v>64.61</v>
      </c>
      <c r="E191" s="143"/>
      <c r="F191" s="120"/>
      <c r="G191" s="123">
        <v>64.3</v>
      </c>
      <c r="H191" s="123">
        <v>3.4583333333333299</v>
      </c>
      <c r="I191" s="123">
        <v>0.41</v>
      </c>
      <c r="J191" s="123"/>
      <c r="K191" s="123">
        <v>37.299999999999997</v>
      </c>
      <c r="L191" s="123">
        <v>27.53</v>
      </c>
      <c r="M191" s="123">
        <v>3.1</v>
      </c>
      <c r="N191" s="123"/>
      <c r="O191" s="123"/>
      <c r="P191" s="123"/>
      <c r="Q191" s="123"/>
      <c r="R191" s="123"/>
      <c r="S191" s="123"/>
      <c r="T191" s="123"/>
      <c r="U191" s="123"/>
      <c r="V191" s="123"/>
      <c r="W191" s="123"/>
      <c r="X191" s="123"/>
      <c r="Y191" s="123"/>
      <c r="Z191" s="120"/>
      <c r="AH191" s="120"/>
      <c r="AI191" s="123"/>
      <c r="AJ191" s="123"/>
      <c r="AK191" s="123"/>
      <c r="AL191" s="120"/>
      <c r="AM191" s="123"/>
      <c r="AN191" s="123"/>
      <c r="AO191" s="123"/>
      <c r="AP191" s="120"/>
      <c r="AT191" s="120"/>
      <c r="AU191" s="123"/>
      <c r="AV191" s="128"/>
      <c r="AW191" s="128"/>
    </row>
    <row r="192" spans="3:49" hidden="1" x14ac:dyDescent="0.35">
      <c r="C192" s="143">
        <v>15.31</v>
      </c>
      <c r="D192" s="143">
        <f>SUM((E192)/10)+D191</f>
        <v>64.718000000000004</v>
      </c>
      <c r="E192" s="143">
        <f>SUM(D201)-D191</f>
        <v>1.0799999999999983</v>
      </c>
      <c r="F192" s="120"/>
      <c r="G192" s="123">
        <v>64.31</v>
      </c>
      <c r="H192" s="123">
        <v>3.4754166666666699</v>
      </c>
      <c r="I192" s="123">
        <v>0.41</v>
      </c>
      <c r="J192" s="123"/>
      <c r="K192" s="123">
        <v>37.31</v>
      </c>
      <c r="L192" s="123">
        <v>27.561</v>
      </c>
      <c r="M192" s="123">
        <v>3.1</v>
      </c>
      <c r="N192" s="123"/>
      <c r="O192" s="123"/>
      <c r="P192" s="123"/>
      <c r="Q192" s="123"/>
      <c r="R192" s="123"/>
      <c r="S192" s="123"/>
      <c r="T192" s="123"/>
      <c r="U192" s="123"/>
      <c r="V192" s="123"/>
      <c r="W192" s="123"/>
      <c r="X192" s="123"/>
      <c r="Y192" s="123"/>
      <c r="Z192" s="120"/>
      <c r="AH192" s="120"/>
      <c r="AI192" s="123"/>
      <c r="AJ192" s="123"/>
      <c r="AK192" s="123"/>
      <c r="AL192" s="120"/>
      <c r="AM192" s="123"/>
      <c r="AN192" s="123"/>
      <c r="AO192" s="123"/>
      <c r="AP192" s="120"/>
      <c r="AT192" s="120"/>
      <c r="AU192" s="123"/>
      <c r="AV192" s="128"/>
      <c r="AW192" s="128"/>
    </row>
    <row r="193" spans="3:49" hidden="1" x14ac:dyDescent="0.35">
      <c r="C193" s="143">
        <v>15.32</v>
      </c>
      <c r="D193" s="143">
        <f t="shared" ref="D193:D200" si="37">SUM((E193)/10)+D192</f>
        <v>64.826000000000008</v>
      </c>
      <c r="E193" s="143">
        <f>SUM(E192)</f>
        <v>1.0799999999999983</v>
      </c>
      <c r="F193" s="120"/>
      <c r="G193" s="123">
        <v>64.319999999999993</v>
      </c>
      <c r="H193" s="123">
        <v>3.4925000000000002</v>
      </c>
      <c r="I193" s="123">
        <v>0.41</v>
      </c>
      <c r="J193" s="123"/>
      <c r="K193" s="123">
        <v>37.32</v>
      </c>
      <c r="L193" s="123">
        <v>27.591999999999999</v>
      </c>
      <c r="M193" s="123">
        <v>3.1</v>
      </c>
      <c r="N193" s="123"/>
      <c r="O193" s="123"/>
      <c r="P193" s="123"/>
      <c r="Q193" s="123"/>
      <c r="R193" s="123"/>
      <c r="S193" s="123"/>
      <c r="T193" s="123"/>
      <c r="U193" s="123"/>
      <c r="V193" s="123"/>
      <c r="W193" s="123"/>
      <c r="X193" s="123"/>
      <c r="Y193" s="123"/>
      <c r="Z193" s="120"/>
      <c r="AH193" s="120"/>
      <c r="AI193" s="123"/>
      <c r="AJ193" s="123"/>
      <c r="AK193" s="123"/>
      <c r="AL193" s="120"/>
      <c r="AM193" s="123"/>
      <c r="AN193" s="123"/>
      <c r="AO193" s="123"/>
      <c r="AP193" s="120"/>
      <c r="AT193" s="120"/>
      <c r="AU193" s="123"/>
      <c r="AV193" s="128"/>
      <c r="AW193" s="128"/>
    </row>
    <row r="194" spans="3:49" hidden="1" x14ac:dyDescent="0.35">
      <c r="C194" s="143">
        <v>15.33</v>
      </c>
      <c r="D194" s="143">
        <f t="shared" si="37"/>
        <v>64.934000000000012</v>
      </c>
      <c r="E194" s="143">
        <f t="shared" ref="E194:E200" si="38">SUM(E193)</f>
        <v>1.0799999999999983</v>
      </c>
      <c r="F194" s="120"/>
      <c r="G194" s="123">
        <v>64.33</v>
      </c>
      <c r="H194" s="123">
        <v>3.5095833333333299</v>
      </c>
      <c r="I194" s="123">
        <v>0.41</v>
      </c>
      <c r="J194" s="123"/>
      <c r="K194" s="123">
        <v>37.33</v>
      </c>
      <c r="L194" s="123">
        <v>27.623000000000001</v>
      </c>
      <c r="M194" s="123">
        <v>3.1</v>
      </c>
      <c r="N194" s="123"/>
      <c r="O194" s="123"/>
      <c r="P194" s="123"/>
      <c r="Q194" s="123"/>
      <c r="R194" s="123"/>
      <c r="S194" s="123"/>
      <c r="T194" s="123"/>
      <c r="U194" s="123"/>
      <c r="V194" s="123"/>
      <c r="W194" s="123"/>
      <c r="X194" s="123"/>
      <c r="Y194" s="123"/>
      <c r="Z194" s="120"/>
      <c r="AH194" s="120"/>
      <c r="AI194" s="123"/>
      <c r="AJ194" s="123"/>
      <c r="AK194" s="123"/>
      <c r="AL194" s="120"/>
      <c r="AM194" s="123"/>
      <c r="AN194" s="123"/>
      <c r="AO194" s="123"/>
      <c r="AP194" s="120"/>
      <c r="AT194" s="120"/>
      <c r="AU194" s="123"/>
      <c r="AV194" s="128"/>
      <c r="AW194" s="128"/>
    </row>
    <row r="195" spans="3:49" hidden="1" x14ac:dyDescent="0.35">
      <c r="C195" s="143">
        <v>15.34</v>
      </c>
      <c r="D195" s="143">
        <f t="shared" si="37"/>
        <v>65.042000000000016</v>
      </c>
      <c r="E195" s="143">
        <f t="shared" si="38"/>
        <v>1.0799999999999983</v>
      </c>
      <c r="F195" s="120"/>
      <c r="G195" s="123">
        <v>64.34</v>
      </c>
      <c r="H195" s="123">
        <v>3.5266666666666699</v>
      </c>
      <c r="I195" s="123">
        <v>0.41</v>
      </c>
      <c r="J195" s="123"/>
      <c r="K195" s="123">
        <v>37.340000000000003</v>
      </c>
      <c r="L195" s="123">
        <v>27.654</v>
      </c>
      <c r="M195" s="123">
        <v>3.1</v>
      </c>
      <c r="N195" s="123"/>
      <c r="O195" s="123"/>
      <c r="P195" s="123"/>
      <c r="Q195" s="123"/>
      <c r="R195" s="123"/>
      <c r="S195" s="123"/>
      <c r="T195" s="123"/>
      <c r="U195" s="123"/>
      <c r="V195" s="123"/>
      <c r="W195" s="123"/>
      <c r="X195" s="123"/>
      <c r="Y195" s="123"/>
      <c r="Z195" s="120"/>
      <c r="AH195" s="120"/>
      <c r="AI195" s="123"/>
      <c r="AJ195" s="123"/>
      <c r="AK195" s="123"/>
      <c r="AL195" s="120"/>
      <c r="AM195" s="123"/>
      <c r="AN195" s="123"/>
      <c r="AO195" s="123"/>
      <c r="AP195" s="120"/>
      <c r="AT195" s="120"/>
      <c r="AU195" s="123"/>
      <c r="AV195" s="128"/>
      <c r="AW195" s="128"/>
    </row>
    <row r="196" spans="3:49" hidden="1" x14ac:dyDescent="0.35">
      <c r="C196" s="143">
        <v>15.35</v>
      </c>
      <c r="D196" s="143">
        <f t="shared" si="37"/>
        <v>65.15000000000002</v>
      </c>
      <c r="E196" s="143">
        <f t="shared" si="38"/>
        <v>1.0799999999999983</v>
      </c>
      <c r="F196" s="120"/>
      <c r="G196" s="123">
        <v>64.349999999999994</v>
      </c>
      <c r="H196" s="123">
        <v>3.5437500000000002</v>
      </c>
      <c r="I196" s="123">
        <v>0.41</v>
      </c>
      <c r="J196" s="123"/>
      <c r="K196" s="123">
        <v>37.35</v>
      </c>
      <c r="L196" s="123">
        <v>27.684999999999999</v>
      </c>
      <c r="M196" s="123">
        <v>3.1</v>
      </c>
      <c r="N196" s="123"/>
      <c r="O196" s="123"/>
      <c r="P196" s="123"/>
      <c r="Q196" s="123"/>
      <c r="R196" s="123"/>
      <c r="S196" s="123"/>
      <c r="T196" s="123"/>
      <c r="U196" s="123"/>
      <c r="V196" s="123"/>
      <c r="W196" s="123"/>
      <c r="X196" s="123"/>
      <c r="Y196" s="123"/>
      <c r="Z196" s="120"/>
      <c r="AH196" s="120"/>
      <c r="AI196" s="123"/>
      <c r="AJ196" s="123"/>
      <c r="AK196" s="123"/>
      <c r="AL196" s="120"/>
      <c r="AM196" s="123"/>
      <c r="AN196" s="123"/>
      <c r="AO196" s="123"/>
      <c r="AP196" s="120"/>
      <c r="AT196" s="120"/>
      <c r="AU196" s="123"/>
      <c r="AV196" s="128"/>
      <c r="AW196" s="128"/>
    </row>
    <row r="197" spans="3:49" hidden="1" x14ac:dyDescent="0.35">
      <c r="C197" s="143">
        <v>15.36</v>
      </c>
      <c r="D197" s="143">
        <f t="shared" si="37"/>
        <v>65.258000000000024</v>
      </c>
      <c r="E197" s="143">
        <f t="shared" si="38"/>
        <v>1.0799999999999983</v>
      </c>
      <c r="F197" s="120"/>
      <c r="G197" s="123">
        <v>64.36</v>
      </c>
      <c r="H197" s="123">
        <v>3.56083333333333</v>
      </c>
      <c r="I197" s="123">
        <v>0.41</v>
      </c>
      <c r="J197" s="123"/>
      <c r="K197" s="123">
        <v>37.36</v>
      </c>
      <c r="L197" s="123">
        <v>27.716000000000001</v>
      </c>
      <c r="M197" s="123">
        <v>3.1</v>
      </c>
      <c r="N197" s="123"/>
      <c r="O197" s="123"/>
      <c r="P197" s="123"/>
      <c r="Q197" s="123"/>
      <c r="R197" s="123"/>
      <c r="S197" s="123"/>
      <c r="T197" s="123"/>
      <c r="U197" s="123"/>
      <c r="V197" s="123"/>
      <c r="W197" s="123"/>
      <c r="X197" s="123"/>
      <c r="Y197" s="123"/>
      <c r="Z197" s="120"/>
      <c r="AH197" s="120"/>
      <c r="AI197" s="123"/>
      <c r="AJ197" s="123"/>
      <c r="AK197" s="123"/>
      <c r="AL197" s="120"/>
      <c r="AM197" s="123"/>
      <c r="AN197" s="123"/>
      <c r="AO197" s="123"/>
      <c r="AP197" s="120"/>
      <c r="AT197" s="120"/>
      <c r="AU197" s="123"/>
      <c r="AV197" s="128"/>
      <c r="AW197" s="128"/>
    </row>
    <row r="198" spans="3:49" hidden="1" x14ac:dyDescent="0.35">
      <c r="C198" s="143">
        <v>15.37</v>
      </c>
      <c r="D198" s="143">
        <f t="shared" si="37"/>
        <v>65.366000000000028</v>
      </c>
      <c r="E198" s="143">
        <f t="shared" si="38"/>
        <v>1.0799999999999983</v>
      </c>
      <c r="F198" s="120"/>
      <c r="G198" s="123">
        <v>64.37</v>
      </c>
      <c r="H198" s="123">
        <v>3.57791666666667</v>
      </c>
      <c r="I198" s="123">
        <v>0.41</v>
      </c>
      <c r="J198" s="123"/>
      <c r="K198" s="123">
        <v>37.369999999999997</v>
      </c>
      <c r="L198" s="123">
        <v>27.747</v>
      </c>
      <c r="M198" s="123">
        <v>3.1</v>
      </c>
      <c r="N198" s="123"/>
      <c r="O198" s="123"/>
      <c r="P198" s="123"/>
      <c r="Q198" s="123"/>
      <c r="R198" s="123"/>
      <c r="S198" s="123"/>
      <c r="T198" s="123"/>
      <c r="U198" s="123"/>
      <c r="V198" s="123"/>
      <c r="W198" s="123"/>
      <c r="X198" s="123"/>
      <c r="Y198" s="123"/>
      <c r="Z198" s="120"/>
      <c r="AH198" s="120"/>
      <c r="AI198" s="123"/>
      <c r="AJ198" s="123"/>
      <c r="AK198" s="123"/>
      <c r="AL198" s="120"/>
      <c r="AM198" s="123"/>
      <c r="AN198" s="123"/>
      <c r="AO198" s="123"/>
      <c r="AP198" s="120"/>
      <c r="AT198" s="120"/>
      <c r="AU198" s="123"/>
      <c r="AV198" s="128"/>
      <c r="AW198" s="128"/>
    </row>
    <row r="199" spans="3:49" hidden="1" x14ac:dyDescent="0.35">
      <c r="C199" s="143">
        <v>15.38</v>
      </c>
      <c r="D199" s="143">
        <f t="shared" si="37"/>
        <v>65.474000000000032</v>
      </c>
      <c r="E199" s="143">
        <f t="shared" si="38"/>
        <v>1.0799999999999983</v>
      </c>
      <c r="F199" s="120"/>
      <c r="G199" s="123">
        <v>64.38</v>
      </c>
      <c r="H199" s="123">
        <v>3.5950000000000002</v>
      </c>
      <c r="I199" s="123">
        <v>0.41</v>
      </c>
      <c r="J199" s="123"/>
      <c r="K199" s="123">
        <v>37.380000000000003</v>
      </c>
      <c r="L199" s="123">
        <v>27.777999999999999</v>
      </c>
      <c r="M199" s="123">
        <v>3.1</v>
      </c>
      <c r="N199" s="123"/>
      <c r="O199" s="123"/>
      <c r="P199" s="123"/>
      <c r="Q199" s="123"/>
      <c r="R199" s="123"/>
      <c r="S199" s="123"/>
      <c r="T199" s="123"/>
      <c r="U199" s="123"/>
      <c r="V199" s="123"/>
      <c r="W199" s="123"/>
      <c r="X199" s="123"/>
      <c r="Y199" s="123"/>
      <c r="Z199" s="120"/>
      <c r="AH199" s="120"/>
      <c r="AI199" s="123"/>
      <c r="AJ199" s="123"/>
      <c r="AK199" s="123"/>
      <c r="AL199" s="120"/>
      <c r="AM199" s="123"/>
      <c r="AN199" s="123"/>
      <c r="AO199" s="123"/>
      <c r="AP199" s="120"/>
      <c r="AT199" s="120"/>
      <c r="AU199" s="123"/>
      <c r="AV199" s="128"/>
      <c r="AW199" s="128"/>
    </row>
    <row r="200" spans="3:49" hidden="1" x14ac:dyDescent="0.35">
      <c r="C200" s="143">
        <v>15.39</v>
      </c>
      <c r="D200" s="143">
        <f t="shared" si="37"/>
        <v>65.582000000000036</v>
      </c>
      <c r="E200" s="143">
        <f t="shared" si="38"/>
        <v>1.0799999999999983</v>
      </c>
      <c r="F200" s="120"/>
      <c r="G200" s="123">
        <v>64.39</v>
      </c>
      <c r="H200" s="123">
        <v>3.61208333333333</v>
      </c>
      <c r="I200" s="123">
        <v>0.41</v>
      </c>
      <c r="J200" s="123"/>
      <c r="K200" s="123">
        <v>37.39</v>
      </c>
      <c r="L200" s="123">
        <v>27.809000000000001</v>
      </c>
      <c r="M200" s="123">
        <v>3.1</v>
      </c>
      <c r="N200" s="123"/>
      <c r="O200" s="123"/>
      <c r="P200" s="123"/>
      <c r="Q200" s="123"/>
      <c r="R200" s="123"/>
      <c r="S200" s="123"/>
      <c r="T200" s="123"/>
      <c r="U200" s="123"/>
      <c r="V200" s="123"/>
      <c r="W200" s="123"/>
      <c r="X200" s="123"/>
      <c r="Y200" s="123"/>
      <c r="Z200" s="120"/>
      <c r="AH200" s="120"/>
      <c r="AI200" s="123"/>
      <c r="AJ200" s="123"/>
      <c r="AK200" s="123"/>
      <c r="AL200" s="120"/>
      <c r="AM200" s="123"/>
      <c r="AN200" s="123"/>
      <c r="AO200" s="123"/>
      <c r="AP200" s="120"/>
      <c r="AT200" s="120"/>
      <c r="AU200" s="123"/>
      <c r="AV200" s="128"/>
      <c r="AW200" s="128"/>
    </row>
    <row r="201" spans="3:49" hidden="1" x14ac:dyDescent="0.35">
      <c r="C201" s="142">
        <v>15.4</v>
      </c>
      <c r="D201" s="143">
        <v>65.69</v>
      </c>
      <c r="E201" s="143"/>
      <c r="F201" s="120"/>
      <c r="G201" s="123">
        <v>64.400000000000006</v>
      </c>
      <c r="H201" s="123">
        <v>3.62916666666667</v>
      </c>
      <c r="I201" s="123">
        <v>0.41</v>
      </c>
      <c r="J201" s="123"/>
      <c r="K201" s="123">
        <v>37.4</v>
      </c>
      <c r="L201" s="123">
        <v>27.84</v>
      </c>
      <c r="M201" s="123">
        <v>3.1</v>
      </c>
      <c r="N201" s="123"/>
      <c r="O201" s="123"/>
      <c r="P201" s="123"/>
      <c r="Q201" s="123"/>
      <c r="R201" s="123"/>
      <c r="S201" s="123"/>
      <c r="T201" s="123"/>
      <c r="U201" s="123"/>
      <c r="V201" s="123"/>
      <c r="W201" s="123"/>
      <c r="X201" s="123"/>
      <c r="Y201" s="123"/>
      <c r="Z201" s="120"/>
      <c r="AH201" s="120"/>
      <c r="AI201" s="123"/>
      <c r="AJ201" s="123"/>
      <c r="AK201" s="123"/>
      <c r="AL201" s="120"/>
      <c r="AM201" s="123"/>
      <c r="AN201" s="123"/>
      <c r="AO201" s="123"/>
      <c r="AP201" s="120"/>
      <c r="AT201" s="120"/>
      <c r="AU201" s="123"/>
      <c r="AV201" s="128"/>
      <c r="AW201" s="128"/>
    </row>
    <row r="202" spans="3:49" hidden="1" x14ac:dyDescent="0.35">
      <c r="C202" s="143">
        <v>15.41</v>
      </c>
      <c r="D202" s="143">
        <f>SUM((E202)/10)+D201</f>
        <v>65.796999999999997</v>
      </c>
      <c r="E202" s="143">
        <f>SUM(D211)-D201</f>
        <v>1.0700000000000074</v>
      </c>
      <c r="F202" s="120"/>
      <c r="G202" s="123">
        <v>64.41</v>
      </c>
      <c r="H202" s="123">
        <v>3.6462500000000002</v>
      </c>
      <c r="I202" s="123">
        <v>0.41</v>
      </c>
      <c r="J202" s="123"/>
      <c r="K202" s="123">
        <v>37.409999999999997</v>
      </c>
      <c r="L202" s="123">
        <v>27.870999999999999</v>
      </c>
      <c r="M202" s="123">
        <v>3.1</v>
      </c>
      <c r="N202" s="123"/>
      <c r="O202" s="123"/>
      <c r="P202" s="123"/>
      <c r="Q202" s="123"/>
      <c r="R202" s="123"/>
      <c r="S202" s="123"/>
      <c r="T202" s="123"/>
      <c r="U202" s="123"/>
      <c r="V202" s="123"/>
      <c r="W202" s="123"/>
      <c r="X202" s="123"/>
      <c r="Y202" s="123"/>
      <c r="Z202" s="120"/>
      <c r="AH202" s="120"/>
      <c r="AI202" s="123"/>
      <c r="AJ202" s="123"/>
      <c r="AK202" s="123"/>
      <c r="AL202" s="120"/>
      <c r="AM202" s="123"/>
      <c r="AN202" s="123"/>
      <c r="AO202" s="123"/>
      <c r="AP202" s="120"/>
      <c r="AT202" s="120"/>
      <c r="AU202" s="123"/>
      <c r="AV202" s="128"/>
      <c r="AW202" s="128"/>
    </row>
    <row r="203" spans="3:49" hidden="1" x14ac:dyDescent="0.35">
      <c r="C203" s="143">
        <v>15.42</v>
      </c>
      <c r="D203" s="143">
        <f t="shared" ref="D203:D210" si="39">SUM((E203)/10)+D202</f>
        <v>65.903999999999996</v>
      </c>
      <c r="E203" s="143">
        <f>SUM(E202)</f>
        <v>1.0700000000000074</v>
      </c>
      <c r="F203" s="120"/>
      <c r="G203" s="123">
        <v>64.42</v>
      </c>
      <c r="H203" s="123">
        <v>3.66333333333333</v>
      </c>
      <c r="I203" s="123">
        <v>0.41</v>
      </c>
      <c r="J203" s="123"/>
      <c r="K203" s="123">
        <v>37.42</v>
      </c>
      <c r="L203" s="123">
        <v>27.902000000000001</v>
      </c>
      <c r="M203" s="123">
        <v>3.1</v>
      </c>
      <c r="N203" s="123"/>
      <c r="O203" s="123"/>
      <c r="P203" s="123"/>
      <c r="Q203" s="123"/>
      <c r="R203" s="123"/>
      <c r="S203" s="123"/>
      <c r="T203" s="123"/>
      <c r="U203" s="123"/>
      <c r="V203" s="123"/>
      <c r="W203" s="123"/>
      <c r="X203" s="123"/>
      <c r="Y203" s="123"/>
      <c r="Z203" s="120"/>
      <c r="AH203" s="120"/>
      <c r="AI203" s="123"/>
      <c r="AJ203" s="123"/>
      <c r="AK203" s="123"/>
      <c r="AL203" s="120"/>
      <c r="AM203" s="123"/>
      <c r="AN203" s="123"/>
      <c r="AO203" s="123"/>
      <c r="AP203" s="120"/>
      <c r="AT203" s="120"/>
      <c r="AU203" s="123"/>
      <c r="AV203" s="128"/>
      <c r="AW203" s="128"/>
    </row>
    <row r="204" spans="3:49" hidden="1" x14ac:dyDescent="0.35">
      <c r="C204" s="143">
        <v>15.43</v>
      </c>
      <c r="D204" s="143">
        <f t="shared" si="39"/>
        <v>66.010999999999996</v>
      </c>
      <c r="E204" s="143">
        <f t="shared" ref="E204:E210" si="40">SUM(E203)</f>
        <v>1.0700000000000074</v>
      </c>
      <c r="F204" s="120"/>
      <c r="G204" s="123">
        <v>64.430000000000007</v>
      </c>
      <c r="H204" s="123">
        <v>3.68041666666667</v>
      </c>
      <c r="I204" s="123">
        <v>0.41</v>
      </c>
      <c r="J204" s="123"/>
      <c r="K204" s="123">
        <v>37.43</v>
      </c>
      <c r="L204" s="123">
        <v>27.933</v>
      </c>
      <c r="M204" s="123">
        <v>3.1</v>
      </c>
      <c r="N204" s="123"/>
      <c r="O204" s="123"/>
      <c r="P204" s="123"/>
      <c r="Q204" s="123"/>
      <c r="R204" s="123"/>
      <c r="S204" s="123"/>
      <c r="T204" s="123"/>
      <c r="U204" s="123"/>
      <c r="V204" s="123"/>
      <c r="W204" s="123"/>
      <c r="X204" s="123"/>
      <c r="Y204" s="123"/>
      <c r="Z204" s="120"/>
      <c r="AH204" s="120"/>
      <c r="AI204" s="123"/>
      <c r="AJ204" s="123"/>
      <c r="AK204" s="123"/>
      <c r="AL204" s="120"/>
      <c r="AM204" s="123"/>
      <c r="AN204" s="123"/>
      <c r="AO204" s="123"/>
      <c r="AP204" s="120"/>
      <c r="AT204" s="120"/>
      <c r="AU204" s="123"/>
      <c r="AV204" s="128"/>
      <c r="AW204" s="128"/>
    </row>
    <row r="205" spans="3:49" hidden="1" x14ac:dyDescent="0.35">
      <c r="C205" s="143">
        <v>15.44</v>
      </c>
      <c r="D205" s="143">
        <f t="shared" si="39"/>
        <v>66.117999999999995</v>
      </c>
      <c r="E205" s="143">
        <f t="shared" si="40"/>
        <v>1.0700000000000074</v>
      </c>
      <c r="F205" s="120"/>
      <c r="G205" s="123">
        <v>64.44</v>
      </c>
      <c r="H205" s="123">
        <v>3.6974999999999998</v>
      </c>
      <c r="I205" s="123">
        <v>0.41</v>
      </c>
      <c r="J205" s="123"/>
      <c r="K205" s="123">
        <v>37.44</v>
      </c>
      <c r="L205" s="123">
        <v>27.963999999999899</v>
      </c>
      <c r="M205" s="123">
        <v>3.1</v>
      </c>
      <c r="N205" s="123"/>
      <c r="O205" s="123"/>
      <c r="P205" s="123"/>
      <c r="Q205" s="123"/>
      <c r="R205" s="123"/>
      <c r="S205" s="123"/>
      <c r="T205" s="123"/>
      <c r="U205" s="123"/>
      <c r="V205" s="123"/>
      <c r="W205" s="123"/>
      <c r="X205" s="123"/>
      <c r="Y205" s="123"/>
      <c r="Z205" s="120"/>
      <c r="AH205" s="120"/>
      <c r="AI205" s="123"/>
      <c r="AJ205" s="123"/>
      <c r="AK205" s="123"/>
      <c r="AL205" s="120"/>
      <c r="AM205" s="123"/>
      <c r="AN205" s="123"/>
      <c r="AO205" s="123"/>
      <c r="AP205" s="120"/>
      <c r="AT205" s="120"/>
      <c r="AU205" s="123"/>
      <c r="AV205" s="128"/>
      <c r="AW205" s="128"/>
    </row>
    <row r="206" spans="3:49" hidden="1" x14ac:dyDescent="0.35">
      <c r="C206" s="143">
        <v>15.45</v>
      </c>
      <c r="D206" s="143">
        <f t="shared" si="39"/>
        <v>66.224999999999994</v>
      </c>
      <c r="E206" s="143">
        <f t="shared" si="40"/>
        <v>1.0700000000000074</v>
      </c>
      <c r="F206" s="120"/>
      <c r="G206" s="123">
        <v>64.45</v>
      </c>
      <c r="H206" s="123">
        <v>3.71458333333333</v>
      </c>
      <c r="I206" s="123">
        <v>0.41</v>
      </c>
      <c r="J206" s="123"/>
      <c r="K206" s="123">
        <v>37.450000000000003</v>
      </c>
      <c r="L206" s="123">
        <v>27.994999999999902</v>
      </c>
      <c r="M206" s="123">
        <v>3.1</v>
      </c>
      <c r="N206" s="123"/>
      <c r="O206" s="123"/>
      <c r="P206" s="123"/>
      <c r="Q206" s="123"/>
      <c r="R206" s="123"/>
      <c r="S206" s="123"/>
      <c r="T206" s="123"/>
      <c r="U206" s="123"/>
      <c r="V206" s="123"/>
      <c r="W206" s="123"/>
      <c r="X206" s="123"/>
      <c r="Y206" s="123"/>
      <c r="Z206" s="120"/>
      <c r="AH206" s="120"/>
      <c r="AI206" s="123"/>
      <c r="AJ206" s="123"/>
      <c r="AK206" s="123"/>
      <c r="AL206" s="120"/>
      <c r="AM206" s="123"/>
      <c r="AN206" s="123"/>
      <c r="AO206" s="123"/>
      <c r="AP206" s="120"/>
      <c r="AT206" s="120"/>
      <c r="AU206" s="123"/>
      <c r="AV206" s="128"/>
      <c r="AW206" s="128"/>
    </row>
    <row r="207" spans="3:49" hidden="1" x14ac:dyDescent="0.35">
      <c r="C207" s="143">
        <v>15.46</v>
      </c>
      <c r="D207" s="143">
        <f t="shared" si="39"/>
        <v>66.331999999999994</v>
      </c>
      <c r="E207" s="143">
        <f t="shared" si="40"/>
        <v>1.0700000000000074</v>
      </c>
      <c r="F207" s="120"/>
      <c r="G207" s="123">
        <v>64.459999999999994</v>
      </c>
      <c r="H207" s="123">
        <v>3.73166666666667</v>
      </c>
      <c r="I207" s="123">
        <v>0.41</v>
      </c>
      <c r="J207" s="123"/>
      <c r="K207" s="123">
        <v>37.46</v>
      </c>
      <c r="L207" s="123">
        <v>28.0259999999999</v>
      </c>
      <c r="M207" s="123">
        <v>3.1</v>
      </c>
      <c r="N207" s="123"/>
      <c r="O207" s="123"/>
      <c r="P207" s="123"/>
      <c r="Q207" s="123"/>
      <c r="R207" s="123"/>
      <c r="S207" s="123"/>
      <c r="T207" s="123"/>
      <c r="U207" s="123"/>
      <c r="V207" s="123"/>
      <c r="W207" s="123"/>
      <c r="X207" s="123"/>
      <c r="Y207" s="123"/>
      <c r="Z207" s="120"/>
      <c r="AH207" s="120"/>
      <c r="AI207" s="123"/>
      <c r="AJ207" s="123"/>
      <c r="AK207" s="123"/>
      <c r="AL207" s="120"/>
      <c r="AM207" s="123"/>
      <c r="AN207" s="123"/>
      <c r="AO207" s="123"/>
      <c r="AP207" s="120"/>
      <c r="AT207" s="120"/>
      <c r="AU207" s="123"/>
      <c r="AV207" s="128"/>
      <c r="AW207" s="128"/>
    </row>
    <row r="208" spans="3:49" hidden="1" x14ac:dyDescent="0.35">
      <c r="C208" s="143">
        <v>15.47</v>
      </c>
      <c r="D208" s="143">
        <f t="shared" si="39"/>
        <v>66.438999999999993</v>
      </c>
      <c r="E208" s="143">
        <f t="shared" si="40"/>
        <v>1.0700000000000074</v>
      </c>
      <c r="F208" s="120"/>
      <c r="G208" s="123">
        <v>64.47</v>
      </c>
      <c r="H208" s="123">
        <v>3.7487499999999998</v>
      </c>
      <c r="I208" s="123">
        <v>0.41</v>
      </c>
      <c r="J208" s="123"/>
      <c r="K208" s="123">
        <v>37.47</v>
      </c>
      <c r="L208" s="123">
        <v>28.056999999999899</v>
      </c>
      <c r="M208" s="123">
        <v>3.1</v>
      </c>
      <c r="N208" s="123"/>
      <c r="O208" s="123"/>
      <c r="P208" s="123"/>
      <c r="Q208" s="123"/>
      <c r="R208" s="123"/>
      <c r="S208" s="123"/>
      <c r="T208" s="123"/>
      <c r="U208" s="123"/>
      <c r="V208" s="123"/>
      <c r="W208" s="123"/>
      <c r="X208" s="123"/>
      <c r="Y208" s="123"/>
      <c r="Z208" s="120"/>
      <c r="AH208" s="120"/>
      <c r="AI208" s="123"/>
      <c r="AJ208" s="123"/>
      <c r="AK208" s="123"/>
      <c r="AL208" s="120"/>
      <c r="AM208" s="123"/>
      <c r="AN208" s="123"/>
      <c r="AO208" s="123"/>
      <c r="AP208" s="120"/>
      <c r="AT208" s="120"/>
      <c r="AU208" s="123"/>
      <c r="AV208" s="128"/>
      <c r="AW208" s="128"/>
    </row>
    <row r="209" spans="3:49" hidden="1" x14ac:dyDescent="0.35">
      <c r="C209" s="143">
        <v>15.48</v>
      </c>
      <c r="D209" s="143">
        <f t="shared" si="39"/>
        <v>66.545999999999992</v>
      </c>
      <c r="E209" s="143">
        <f t="shared" si="40"/>
        <v>1.0700000000000074</v>
      </c>
      <c r="F209" s="120"/>
      <c r="G209" s="123">
        <v>64.48</v>
      </c>
      <c r="H209" s="123">
        <v>3.76583333333333</v>
      </c>
      <c r="I209" s="123">
        <v>0.41</v>
      </c>
      <c r="J209" s="123"/>
      <c r="K209" s="123">
        <v>37.479999999999997</v>
      </c>
      <c r="L209" s="123">
        <v>28.087999999999901</v>
      </c>
      <c r="M209" s="123">
        <v>3.1</v>
      </c>
      <c r="N209" s="123"/>
      <c r="O209" s="123"/>
      <c r="P209" s="123"/>
      <c r="Q209" s="123"/>
      <c r="R209" s="123"/>
      <c r="S209" s="123"/>
      <c r="T209" s="123"/>
      <c r="U209" s="123"/>
      <c r="V209" s="123"/>
      <c r="W209" s="123"/>
      <c r="X209" s="123"/>
      <c r="Y209" s="123"/>
      <c r="Z209" s="120"/>
      <c r="AH209" s="120"/>
      <c r="AI209" s="123"/>
      <c r="AJ209" s="123"/>
      <c r="AK209" s="123"/>
      <c r="AL209" s="120"/>
      <c r="AM209" s="123"/>
      <c r="AN209" s="123"/>
      <c r="AO209" s="123"/>
      <c r="AP209" s="120"/>
      <c r="AT209" s="120"/>
      <c r="AU209" s="123"/>
      <c r="AV209" s="128"/>
      <c r="AW209" s="128"/>
    </row>
    <row r="210" spans="3:49" hidden="1" x14ac:dyDescent="0.35">
      <c r="C210" s="143">
        <v>15.49</v>
      </c>
      <c r="D210" s="143">
        <f t="shared" si="39"/>
        <v>66.652999999999992</v>
      </c>
      <c r="E210" s="143">
        <f t="shared" si="40"/>
        <v>1.0700000000000074</v>
      </c>
      <c r="F210" s="120"/>
      <c r="G210" s="123">
        <v>64.489999999999995</v>
      </c>
      <c r="H210" s="123">
        <v>3.78291666666667</v>
      </c>
      <c r="I210" s="123">
        <v>0.41</v>
      </c>
      <c r="J210" s="123"/>
      <c r="K210" s="123">
        <v>37.49</v>
      </c>
      <c r="L210" s="123">
        <v>28.1189999999999</v>
      </c>
      <c r="M210" s="123">
        <v>3.1</v>
      </c>
      <c r="N210" s="123"/>
      <c r="O210" s="123"/>
      <c r="P210" s="123"/>
      <c r="Q210" s="123"/>
      <c r="R210" s="123"/>
      <c r="S210" s="123"/>
      <c r="T210" s="123"/>
      <c r="U210" s="123"/>
      <c r="V210" s="123"/>
      <c r="W210" s="123"/>
      <c r="X210" s="123"/>
      <c r="Y210" s="123"/>
      <c r="Z210" s="120"/>
      <c r="AH210" s="120"/>
      <c r="AI210" s="123"/>
      <c r="AJ210" s="123"/>
      <c r="AK210" s="123"/>
      <c r="AL210" s="120"/>
      <c r="AM210" s="123"/>
      <c r="AN210" s="123"/>
      <c r="AO210" s="123"/>
      <c r="AP210" s="120"/>
      <c r="AT210" s="120"/>
      <c r="AU210" s="123"/>
      <c r="AV210" s="128"/>
      <c r="AW210" s="128"/>
    </row>
    <row r="211" spans="3:49" hidden="1" x14ac:dyDescent="0.35">
      <c r="C211" s="142">
        <v>15.5</v>
      </c>
      <c r="D211" s="143">
        <v>66.760000000000005</v>
      </c>
      <c r="E211" s="143"/>
      <c r="F211" s="120"/>
      <c r="G211" s="123">
        <v>64.5</v>
      </c>
      <c r="H211" s="123">
        <v>3.8</v>
      </c>
      <c r="I211" s="123"/>
      <c r="J211" s="123"/>
      <c r="K211" s="123">
        <v>37.5</v>
      </c>
      <c r="L211" s="123">
        <v>28.149999999999899</v>
      </c>
      <c r="M211" s="123">
        <v>3.1</v>
      </c>
      <c r="N211" s="123"/>
      <c r="O211" s="123"/>
      <c r="P211" s="123"/>
      <c r="Q211" s="123"/>
      <c r="R211" s="123"/>
      <c r="S211" s="123"/>
      <c r="T211" s="123"/>
      <c r="U211" s="123"/>
      <c r="V211" s="123"/>
      <c r="W211" s="123"/>
      <c r="X211" s="123"/>
      <c r="Y211" s="123"/>
      <c r="Z211" s="120"/>
      <c r="AH211" s="120"/>
      <c r="AI211" s="123"/>
      <c r="AJ211" s="123"/>
      <c r="AK211" s="123"/>
      <c r="AL211" s="120"/>
      <c r="AM211" s="123"/>
      <c r="AN211" s="123"/>
      <c r="AO211" s="123"/>
      <c r="AP211" s="120"/>
      <c r="AT211" s="120"/>
      <c r="AU211" s="123"/>
      <c r="AV211" s="128"/>
      <c r="AW211" s="120"/>
    </row>
    <row r="212" spans="3:49" hidden="1" x14ac:dyDescent="0.35">
      <c r="C212" s="143">
        <v>15.51</v>
      </c>
      <c r="D212" s="143">
        <f>SUM((E212)/10)+D211</f>
        <v>66.867000000000004</v>
      </c>
      <c r="E212" s="143">
        <f>SUM(D221)-D211</f>
        <v>1.0699999999999932</v>
      </c>
      <c r="F212" s="120"/>
      <c r="G212" s="123">
        <v>64.510000000000005</v>
      </c>
      <c r="H212" s="123">
        <v>3.8195999999999999</v>
      </c>
      <c r="I212" s="123">
        <v>0.98</v>
      </c>
      <c r="J212" s="123"/>
      <c r="K212" s="123">
        <v>37.51</v>
      </c>
      <c r="L212" s="123">
        <v>28.180999999999901</v>
      </c>
      <c r="M212" s="123">
        <v>3.1</v>
      </c>
      <c r="N212" s="123"/>
      <c r="O212" s="123"/>
      <c r="P212" s="123"/>
      <c r="Q212" s="123"/>
      <c r="R212" s="123"/>
      <c r="S212" s="123"/>
      <c r="T212" s="123"/>
      <c r="U212" s="123"/>
      <c r="V212" s="123"/>
      <c r="W212" s="123"/>
      <c r="X212" s="123"/>
      <c r="Y212" s="123"/>
      <c r="Z212" s="120"/>
      <c r="AH212" s="120"/>
      <c r="AI212" s="123"/>
      <c r="AJ212" s="123"/>
      <c r="AK212" s="123"/>
      <c r="AL212" s="120"/>
      <c r="AM212" s="123"/>
      <c r="AN212" s="123"/>
      <c r="AO212" s="123"/>
      <c r="AP212" s="120"/>
      <c r="AT212" s="120"/>
      <c r="AU212" s="123"/>
      <c r="AV212" s="128"/>
      <c r="AW212" s="128"/>
    </row>
    <row r="213" spans="3:49" hidden="1" x14ac:dyDescent="0.35">
      <c r="C213" s="143">
        <v>15.52</v>
      </c>
      <c r="D213" s="143">
        <f t="shared" ref="D213:D220" si="41">SUM((E213)/10)+D212</f>
        <v>66.974000000000004</v>
      </c>
      <c r="E213" s="143">
        <f>SUM(E212)</f>
        <v>1.0699999999999932</v>
      </c>
      <c r="F213" s="120"/>
      <c r="G213" s="123">
        <v>64.52</v>
      </c>
      <c r="H213" s="123">
        <v>3.8391999999999999</v>
      </c>
      <c r="I213" s="123">
        <v>0.98</v>
      </c>
      <c r="J213" s="123"/>
      <c r="K213" s="123">
        <v>37.520000000000003</v>
      </c>
      <c r="L213" s="123">
        <v>28.2119999999999</v>
      </c>
      <c r="M213" s="123">
        <v>3.1</v>
      </c>
      <c r="N213" s="123"/>
      <c r="O213" s="123"/>
      <c r="P213" s="123"/>
      <c r="Q213" s="123"/>
      <c r="R213" s="123"/>
      <c r="S213" s="123"/>
      <c r="T213" s="123"/>
      <c r="U213" s="123"/>
      <c r="V213" s="123"/>
      <c r="W213" s="123"/>
      <c r="X213" s="123"/>
      <c r="Y213" s="123"/>
      <c r="Z213" s="120"/>
      <c r="AH213" s="120"/>
      <c r="AI213" s="123"/>
      <c r="AJ213" s="123"/>
      <c r="AK213" s="123"/>
      <c r="AL213" s="120"/>
      <c r="AM213" s="123"/>
      <c r="AN213" s="123"/>
      <c r="AO213" s="123"/>
      <c r="AP213" s="120"/>
      <c r="AT213" s="120"/>
      <c r="AU213" s="123"/>
      <c r="AV213" s="128"/>
      <c r="AW213" s="128"/>
    </row>
    <row r="214" spans="3:49" hidden="1" x14ac:dyDescent="0.35">
      <c r="C214" s="143">
        <v>15.53</v>
      </c>
      <c r="D214" s="143">
        <f t="shared" si="41"/>
        <v>67.081000000000003</v>
      </c>
      <c r="E214" s="143">
        <f t="shared" ref="E214:E220" si="42">SUM(E213)</f>
        <v>1.0699999999999932</v>
      </c>
      <c r="F214" s="120"/>
      <c r="G214" s="123">
        <v>64.53</v>
      </c>
      <c r="H214" s="123">
        <v>3.8588</v>
      </c>
      <c r="I214" s="123">
        <v>0.98</v>
      </c>
      <c r="J214" s="123"/>
      <c r="K214" s="123">
        <v>37.53</v>
      </c>
      <c r="L214" s="123">
        <v>28.242999999999899</v>
      </c>
      <c r="M214" s="123">
        <v>3.1</v>
      </c>
      <c r="N214" s="123"/>
      <c r="O214" s="123"/>
      <c r="P214" s="123"/>
      <c r="Q214" s="123"/>
      <c r="R214" s="123"/>
      <c r="S214" s="123"/>
      <c r="T214" s="123"/>
      <c r="U214" s="123"/>
      <c r="V214" s="123"/>
      <c r="W214" s="123"/>
      <c r="X214" s="123"/>
      <c r="Y214" s="123"/>
      <c r="Z214" s="120"/>
      <c r="AH214" s="120"/>
      <c r="AI214" s="123"/>
      <c r="AJ214" s="123"/>
      <c r="AK214" s="123"/>
      <c r="AL214" s="120"/>
      <c r="AM214" s="123"/>
      <c r="AN214" s="123"/>
      <c r="AO214" s="123"/>
      <c r="AP214" s="120"/>
      <c r="AT214" s="120"/>
      <c r="AU214" s="123"/>
      <c r="AV214" s="128"/>
      <c r="AW214" s="128"/>
    </row>
    <row r="215" spans="3:49" hidden="1" x14ac:dyDescent="0.35">
      <c r="C215" s="143">
        <v>15.54</v>
      </c>
      <c r="D215" s="143">
        <f t="shared" si="41"/>
        <v>67.188000000000002</v>
      </c>
      <c r="E215" s="143">
        <f t="shared" si="42"/>
        <v>1.0699999999999932</v>
      </c>
      <c r="F215" s="120"/>
      <c r="G215" s="123">
        <v>64.540000000000006</v>
      </c>
      <c r="H215" s="123">
        <v>3.8784000000000001</v>
      </c>
      <c r="I215" s="123">
        <v>0.98</v>
      </c>
      <c r="J215" s="123"/>
      <c r="K215" s="123">
        <v>37.54</v>
      </c>
      <c r="L215" s="123">
        <v>28.273999999999901</v>
      </c>
      <c r="M215" s="123">
        <v>3.1</v>
      </c>
      <c r="N215" s="123"/>
      <c r="O215" s="123"/>
      <c r="P215" s="123"/>
      <c r="Q215" s="123"/>
      <c r="R215" s="123"/>
      <c r="S215" s="123"/>
      <c r="T215" s="123"/>
      <c r="U215" s="123"/>
      <c r="V215" s="123"/>
      <c r="W215" s="123"/>
      <c r="X215" s="123"/>
      <c r="Y215" s="123"/>
      <c r="Z215" s="120"/>
      <c r="AH215" s="120"/>
      <c r="AI215" s="123"/>
      <c r="AJ215" s="123"/>
      <c r="AK215" s="123"/>
      <c r="AL215" s="120"/>
      <c r="AM215" s="123"/>
      <c r="AN215" s="123"/>
      <c r="AO215" s="123"/>
      <c r="AP215" s="120"/>
      <c r="AT215" s="120"/>
      <c r="AU215" s="123"/>
      <c r="AV215" s="128"/>
      <c r="AW215" s="128"/>
    </row>
    <row r="216" spans="3:49" hidden="1" x14ac:dyDescent="0.35">
      <c r="C216" s="143">
        <v>15.55</v>
      </c>
      <c r="D216" s="143">
        <f t="shared" si="41"/>
        <v>67.295000000000002</v>
      </c>
      <c r="E216" s="143">
        <f t="shared" si="42"/>
        <v>1.0699999999999932</v>
      </c>
      <c r="F216" s="120"/>
      <c r="G216" s="123">
        <v>64.55</v>
      </c>
      <c r="H216" s="123">
        <v>3.8980000000000001</v>
      </c>
      <c r="I216" s="123">
        <v>0.98</v>
      </c>
      <c r="J216" s="123"/>
      <c r="K216" s="123">
        <v>37.549999999999997</v>
      </c>
      <c r="L216" s="123">
        <v>28.3049999999999</v>
      </c>
      <c r="M216" s="123">
        <v>3.1</v>
      </c>
      <c r="N216" s="123"/>
      <c r="O216" s="123"/>
      <c r="P216" s="123"/>
      <c r="Q216" s="123"/>
      <c r="R216" s="123"/>
      <c r="S216" s="123"/>
      <c r="T216" s="123"/>
      <c r="U216" s="123"/>
      <c r="V216" s="123"/>
      <c r="W216" s="123"/>
      <c r="X216" s="123"/>
      <c r="Y216" s="123"/>
      <c r="Z216" s="120"/>
      <c r="AH216" s="120"/>
      <c r="AI216" s="123"/>
      <c r="AJ216" s="123"/>
      <c r="AK216" s="123"/>
      <c r="AL216" s="120"/>
      <c r="AM216" s="123"/>
      <c r="AN216" s="123"/>
      <c r="AO216" s="123"/>
      <c r="AP216" s="120"/>
      <c r="AT216" s="120"/>
      <c r="AU216" s="123"/>
      <c r="AV216" s="128"/>
      <c r="AW216" s="128"/>
    </row>
    <row r="217" spans="3:49" hidden="1" x14ac:dyDescent="0.35">
      <c r="C217" s="143">
        <v>15.56</v>
      </c>
      <c r="D217" s="143">
        <f t="shared" si="41"/>
        <v>67.402000000000001</v>
      </c>
      <c r="E217" s="143">
        <f t="shared" si="42"/>
        <v>1.0699999999999932</v>
      </c>
      <c r="F217" s="120"/>
      <c r="G217" s="123">
        <v>64.56</v>
      </c>
      <c r="H217" s="123">
        <v>3.9176000000000002</v>
      </c>
      <c r="I217" s="123">
        <v>0.98</v>
      </c>
      <c r="J217" s="123"/>
      <c r="K217" s="123">
        <v>37.56</v>
      </c>
      <c r="L217" s="123">
        <v>28.335999999999899</v>
      </c>
      <c r="M217" s="123">
        <v>3.1</v>
      </c>
      <c r="N217" s="123"/>
      <c r="O217" s="123"/>
      <c r="P217" s="123"/>
      <c r="Q217" s="123"/>
      <c r="R217" s="123"/>
      <c r="S217" s="123"/>
      <c r="T217" s="123"/>
      <c r="U217" s="123"/>
      <c r="V217" s="123"/>
      <c r="W217" s="123"/>
      <c r="X217" s="123"/>
      <c r="Y217" s="123"/>
      <c r="Z217" s="120"/>
      <c r="AH217" s="120"/>
      <c r="AI217" s="123"/>
      <c r="AJ217" s="123"/>
      <c r="AK217" s="123"/>
      <c r="AL217" s="120"/>
      <c r="AM217" s="123"/>
      <c r="AN217" s="123"/>
      <c r="AO217" s="123"/>
      <c r="AP217" s="120"/>
      <c r="AT217" s="120"/>
      <c r="AU217" s="123"/>
      <c r="AV217" s="128"/>
      <c r="AW217" s="128"/>
    </row>
    <row r="218" spans="3:49" hidden="1" x14ac:dyDescent="0.35">
      <c r="C218" s="143">
        <v>15.57</v>
      </c>
      <c r="D218" s="143">
        <f t="shared" si="41"/>
        <v>67.509</v>
      </c>
      <c r="E218" s="143">
        <f t="shared" si="42"/>
        <v>1.0699999999999932</v>
      </c>
      <c r="F218" s="120"/>
      <c r="G218" s="123">
        <v>64.569999999999993</v>
      </c>
      <c r="H218" s="123">
        <v>3.9371999999999998</v>
      </c>
      <c r="I218" s="123">
        <v>0.98</v>
      </c>
      <c r="J218" s="123"/>
      <c r="K218" s="123">
        <v>37.57</v>
      </c>
      <c r="L218" s="123">
        <v>28.366999999999901</v>
      </c>
      <c r="M218" s="123">
        <v>3.1</v>
      </c>
      <c r="N218" s="123"/>
      <c r="O218" s="123"/>
      <c r="P218" s="123"/>
      <c r="Q218" s="123"/>
      <c r="R218" s="123"/>
      <c r="S218" s="123"/>
      <c r="T218" s="123"/>
      <c r="U218" s="123"/>
      <c r="V218" s="123"/>
      <c r="W218" s="123"/>
      <c r="X218" s="123"/>
      <c r="Y218" s="123"/>
      <c r="Z218" s="120"/>
      <c r="AH218" s="120"/>
      <c r="AI218" s="123"/>
      <c r="AJ218" s="123"/>
      <c r="AK218" s="123"/>
      <c r="AL218" s="120"/>
      <c r="AM218" s="123"/>
      <c r="AN218" s="123"/>
      <c r="AO218" s="123"/>
      <c r="AP218" s="120"/>
      <c r="AT218" s="120"/>
      <c r="AU218" s="123"/>
      <c r="AV218" s="128"/>
      <c r="AW218" s="128"/>
    </row>
    <row r="219" spans="3:49" hidden="1" x14ac:dyDescent="0.35">
      <c r="C219" s="143">
        <v>15.58</v>
      </c>
      <c r="D219" s="143">
        <f t="shared" si="41"/>
        <v>67.616</v>
      </c>
      <c r="E219" s="143">
        <f t="shared" si="42"/>
        <v>1.0699999999999932</v>
      </c>
      <c r="F219" s="120"/>
      <c r="G219" s="123">
        <v>64.58</v>
      </c>
      <c r="H219" s="123">
        <v>3.9567999999999999</v>
      </c>
      <c r="I219" s="123">
        <v>0.98</v>
      </c>
      <c r="J219" s="123"/>
      <c r="K219" s="123">
        <v>37.58</v>
      </c>
      <c r="L219" s="123">
        <v>28.3979999999999</v>
      </c>
      <c r="M219" s="123">
        <v>3.1</v>
      </c>
      <c r="N219" s="123"/>
      <c r="O219" s="123"/>
      <c r="P219" s="123"/>
      <c r="Q219" s="123"/>
      <c r="R219" s="123"/>
      <c r="S219" s="123"/>
      <c r="T219" s="123"/>
      <c r="U219" s="123"/>
      <c r="V219" s="123"/>
      <c r="W219" s="123"/>
      <c r="X219" s="123"/>
      <c r="Y219" s="123"/>
      <c r="Z219" s="120"/>
      <c r="AH219" s="120"/>
      <c r="AI219" s="123"/>
      <c r="AJ219" s="123"/>
      <c r="AK219" s="123"/>
      <c r="AL219" s="120"/>
      <c r="AM219" s="123"/>
      <c r="AN219" s="123"/>
      <c r="AO219" s="123"/>
      <c r="AP219" s="120"/>
      <c r="AT219" s="120"/>
      <c r="AU219" s="123"/>
      <c r="AV219" s="128"/>
      <c r="AW219" s="128"/>
    </row>
    <row r="220" spans="3:49" hidden="1" x14ac:dyDescent="0.35">
      <c r="C220" s="143">
        <v>15.59</v>
      </c>
      <c r="D220" s="143">
        <f t="shared" si="41"/>
        <v>67.722999999999999</v>
      </c>
      <c r="E220" s="143">
        <f t="shared" si="42"/>
        <v>1.0699999999999932</v>
      </c>
      <c r="F220" s="120"/>
      <c r="G220" s="123">
        <v>64.59</v>
      </c>
      <c r="H220" s="123">
        <v>3.9763999999999999</v>
      </c>
      <c r="I220" s="123">
        <v>0.98</v>
      </c>
      <c r="J220" s="123"/>
      <c r="K220" s="123">
        <v>37.590000000000003</v>
      </c>
      <c r="L220" s="123">
        <v>28.428999999999899</v>
      </c>
      <c r="M220" s="123">
        <v>3.1</v>
      </c>
      <c r="N220" s="123"/>
      <c r="O220" s="123"/>
      <c r="P220" s="123"/>
      <c r="Q220" s="123"/>
      <c r="R220" s="123"/>
      <c r="S220" s="123"/>
      <c r="T220" s="123"/>
      <c r="U220" s="123"/>
      <c r="V220" s="123"/>
      <c r="W220" s="123"/>
      <c r="X220" s="123"/>
      <c r="Y220" s="123"/>
      <c r="Z220" s="120"/>
      <c r="AH220" s="120"/>
      <c r="AI220" s="123"/>
      <c r="AJ220" s="123"/>
      <c r="AK220" s="123"/>
      <c r="AL220" s="120"/>
      <c r="AM220" s="123"/>
      <c r="AN220" s="123"/>
      <c r="AO220" s="123"/>
      <c r="AP220" s="120"/>
      <c r="AT220" s="120"/>
      <c r="AU220" s="123"/>
      <c r="AV220" s="128"/>
      <c r="AW220" s="128"/>
    </row>
    <row r="221" spans="3:49" hidden="1" x14ac:dyDescent="0.35">
      <c r="C221" s="142">
        <v>15.6</v>
      </c>
      <c r="D221" s="143">
        <v>67.83</v>
      </c>
      <c r="E221" s="143"/>
      <c r="F221" s="120"/>
      <c r="G221" s="123">
        <v>64.599999999999994</v>
      </c>
      <c r="H221" s="123">
        <v>3.996</v>
      </c>
      <c r="I221" s="123">
        <v>0.98</v>
      </c>
      <c r="J221" s="123"/>
      <c r="K221" s="123">
        <v>37.6</v>
      </c>
      <c r="L221" s="123">
        <v>28.459999999999901</v>
      </c>
      <c r="M221" s="123">
        <v>3.1</v>
      </c>
      <c r="N221" s="123"/>
      <c r="O221" s="123"/>
      <c r="P221" s="123"/>
      <c r="Q221" s="123"/>
      <c r="R221" s="123"/>
      <c r="S221" s="123"/>
      <c r="T221" s="123"/>
      <c r="U221" s="123"/>
      <c r="V221" s="123"/>
      <c r="W221" s="123"/>
      <c r="X221" s="123"/>
      <c r="Y221" s="123"/>
      <c r="Z221" s="120"/>
      <c r="AH221" s="120"/>
      <c r="AI221" s="123"/>
      <c r="AJ221" s="123"/>
      <c r="AK221" s="123"/>
      <c r="AL221" s="120"/>
      <c r="AM221" s="123"/>
      <c r="AN221" s="123"/>
      <c r="AO221" s="123"/>
      <c r="AP221" s="120"/>
      <c r="AT221" s="120"/>
      <c r="AU221" s="123"/>
      <c r="AV221" s="128"/>
      <c r="AW221" s="128"/>
    </row>
    <row r="222" spans="3:49" hidden="1" x14ac:dyDescent="0.35">
      <c r="C222" s="143">
        <v>15.61</v>
      </c>
      <c r="D222" s="143">
        <f>SUM((E222)/10)+D221</f>
        <v>67.938000000000002</v>
      </c>
      <c r="E222" s="143">
        <f>SUM(D231)-D221</f>
        <v>1.0799999999999983</v>
      </c>
      <c r="F222" s="120"/>
      <c r="G222" s="123">
        <v>64.61</v>
      </c>
      <c r="H222" s="123">
        <v>4.0156000000000001</v>
      </c>
      <c r="I222" s="123">
        <v>0.98</v>
      </c>
      <c r="J222" s="123"/>
      <c r="K222" s="123">
        <v>37.61</v>
      </c>
      <c r="L222" s="123">
        <v>28.4909999999999</v>
      </c>
      <c r="M222" s="123">
        <v>3.1</v>
      </c>
      <c r="N222" s="123"/>
      <c r="O222" s="123"/>
      <c r="P222" s="123"/>
      <c r="Q222" s="123"/>
      <c r="R222" s="123"/>
      <c r="S222" s="123"/>
      <c r="T222" s="123"/>
      <c r="U222" s="123"/>
      <c r="V222" s="123"/>
      <c r="W222" s="123"/>
      <c r="X222" s="123"/>
      <c r="Y222" s="123"/>
      <c r="Z222" s="120"/>
      <c r="AH222" s="120"/>
      <c r="AI222" s="123"/>
      <c r="AJ222" s="123"/>
      <c r="AK222" s="123"/>
      <c r="AL222" s="120"/>
      <c r="AM222" s="123"/>
      <c r="AN222" s="123"/>
      <c r="AO222" s="123"/>
      <c r="AP222" s="120"/>
      <c r="AT222" s="120"/>
      <c r="AU222" s="123"/>
      <c r="AV222" s="128"/>
      <c r="AW222" s="128"/>
    </row>
    <row r="223" spans="3:49" hidden="1" x14ac:dyDescent="0.35">
      <c r="C223" s="143">
        <v>15.62</v>
      </c>
      <c r="D223" s="143">
        <f t="shared" ref="D223:D230" si="43">SUM((E223)/10)+D222</f>
        <v>68.046000000000006</v>
      </c>
      <c r="E223" s="143">
        <f>SUM(E222)</f>
        <v>1.0799999999999983</v>
      </c>
      <c r="F223" s="120"/>
      <c r="G223" s="123">
        <v>64.62</v>
      </c>
      <c r="H223" s="123">
        <v>4.0351999999999997</v>
      </c>
      <c r="I223" s="123">
        <v>0.98</v>
      </c>
      <c r="J223" s="123"/>
      <c r="K223" s="123">
        <v>37.619999999999997</v>
      </c>
      <c r="L223" s="123">
        <v>28.521999999999899</v>
      </c>
      <c r="M223" s="123">
        <v>3.1</v>
      </c>
      <c r="N223" s="123"/>
      <c r="O223" s="123"/>
      <c r="P223" s="123"/>
      <c r="Q223" s="123"/>
      <c r="R223" s="123"/>
      <c r="S223" s="123"/>
      <c r="T223" s="123"/>
      <c r="U223" s="123"/>
      <c r="V223" s="123"/>
      <c r="W223" s="123"/>
      <c r="X223" s="123"/>
      <c r="Y223" s="123"/>
      <c r="Z223" s="120"/>
      <c r="AH223" s="120"/>
      <c r="AI223" s="123"/>
      <c r="AJ223" s="123"/>
      <c r="AK223" s="123"/>
      <c r="AL223" s="120"/>
      <c r="AM223" s="123"/>
      <c r="AN223" s="123"/>
      <c r="AO223" s="123"/>
      <c r="AP223" s="120"/>
      <c r="AT223" s="120"/>
      <c r="AU223" s="123"/>
      <c r="AV223" s="128"/>
      <c r="AW223" s="128"/>
    </row>
    <row r="224" spans="3:49" hidden="1" x14ac:dyDescent="0.35">
      <c r="C224" s="143">
        <v>15.63</v>
      </c>
      <c r="D224" s="143">
        <f t="shared" si="43"/>
        <v>68.154000000000011</v>
      </c>
      <c r="E224" s="143">
        <f t="shared" ref="E224:E230" si="44">SUM(E223)</f>
        <v>1.0799999999999983</v>
      </c>
      <c r="F224" s="120"/>
      <c r="G224" s="123">
        <v>64.63</v>
      </c>
      <c r="H224" s="123">
        <v>4.0548000000000002</v>
      </c>
      <c r="I224" s="123">
        <v>0.98</v>
      </c>
      <c r="J224" s="123"/>
      <c r="K224" s="123">
        <v>37.630000000000003</v>
      </c>
      <c r="L224" s="123">
        <v>28.552999999999901</v>
      </c>
      <c r="M224" s="123">
        <v>3.1</v>
      </c>
      <c r="N224" s="123"/>
      <c r="O224" s="123"/>
      <c r="P224" s="123"/>
      <c r="Q224" s="123"/>
      <c r="R224" s="123"/>
      <c r="S224" s="123"/>
      <c r="T224" s="123"/>
      <c r="U224" s="123"/>
      <c r="V224" s="123"/>
      <c r="W224" s="123"/>
      <c r="X224" s="123"/>
      <c r="Y224" s="123"/>
      <c r="Z224" s="120"/>
      <c r="AH224" s="120"/>
      <c r="AI224" s="123"/>
      <c r="AJ224" s="123"/>
      <c r="AK224" s="123"/>
      <c r="AL224" s="120"/>
      <c r="AM224" s="123"/>
      <c r="AN224" s="123"/>
      <c r="AO224" s="123"/>
      <c r="AP224" s="120"/>
      <c r="AT224" s="120"/>
      <c r="AU224" s="123"/>
      <c r="AV224" s="128"/>
      <c r="AW224" s="128"/>
    </row>
    <row r="225" spans="3:49" hidden="1" x14ac:dyDescent="0.35">
      <c r="C225" s="143">
        <v>15.64</v>
      </c>
      <c r="D225" s="143">
        <f t="shared" si="43"/>
        <v>68.262000000000015</v>
      </c>
      <c r="E225" s="143">
        <f t="shared" si="44"/>
        <v>1.0799999999999983</v>
      </c>
      <c r="F225" s="120"/>
      <c r="G225" s="123">
        <v>64.64</v>
      </c>
      <c r="H225" s="123">
        <v>4.0743999999999998</v>
      </c>
      <c r="I225" s="123">
        <v>0.98</v>
      </c>
      <c r="J225" s="123"/>
      <c r="K225" s="123">
        <v>37.64</v>
      </c>
      <c r="L225" s="123">
        <v>28.5839999999999</v>
      </c>
      <c r="M225" s="123">
        <v>3.1</v>
      </c>
      <c r="N225" s="123"/>
      <c r="O225" s="123"/>
      <c r="P225" s="123"/>
      <c r="Q225" s="123"/>
      <c r="R225" s="123"/>
      <c r="S225" s="123"/>
      <c r="T225" s="123"/>
      <c r="U225" s="123"/>
      <c r="V225" s="123"/>
      <c r="W225" s="123"/>
      <c r="X225" s="123"/>
      <c r="Y225" s="123"/>
      <c r="Z225" s="120"/>
      <c r="AH225" s="120"/>
      <c r="AI225" s="123"/>
      <c r="AJ225" s="123"/>
      <c r="AK225" s="123"/>
      <c r="AL225" s="120"/>
      <c r="AM225" s="123"/>
      <c r="AN225" s="123"/>
      <c r="AO225" s="123"/>
      <c r="AP225" s="120"/>
      <c r="AT225" s="120"/>
      <c r="AU225" s="123"/>
      <c r="AV225" s="128"/>
      <c r="AW225" s="128"/>
    </row>
    <row r="226" spans="3:49" hidden="1" x14ac:dyDescent="0.35">
      <c r="C226" s="143">
        <v>15.65</v>
      </c>
      <c r="D226" s="143">
        <f t="shared" si="43"/>
        <v>68.370000000000019</v>
      </c>
      <c r="E226" s="143">
        <f t="shared" si="44"/>
        <v>1.0799999999999983</v>
      </c>
      <c r="F226" s="120"/>
      <c r="G226" s="123">
        <v>64.650000000000006</v>
      </c>
      <c r="H226" s="123">
        <v>4.0940000000000003</v>
      </c>
      <c r="I226" s="123">
        <v>0.98</v>
      </c>
      <c r="J226" s="123"/>
      <c r="K226" s="123">
        <v>37.65</v>
      </c>
      <c r="L226" s="123">
        <v>28.614999999999899</v>
      </c>
      <c r="M226" s="123">
        <v>3.1</v>
      </c>
      <c r="N226" s="123"/>
      <c r="O226" s="123"/>
      <c r="P226" s="123"/>
      <c r="Q226" s="123"/>
      <c r="R226" s="123"/>
      <c r="S226" s="123"/>
      <c r="T226" s="123"/>
      <c r="U226" s="123"/>
      <c r="V226" s="123"/>
      <c r="W226" s="123"/>
      <c r="X226" s="123"/>
      <c r="Y226" s="123"/>
      <c r="Z226" s="120"/>
      <c r="AH226" s="120"/>
      <c r="AI226" s="123"/>
      <c r="AJ226" s="123"/>
      <c r="AK226" s="123"/>
      <c r="AL226" s="120"/>
      <c r="AM226" s="123"/>
      <c r="AN226" s="123"/>
      <c r="AO226" s="123"/>
      <c r="AP226" s="120"/>
      <c r="AT226" s="120"/>
      <c r="AU226" s="123"/>
      <c r="AV226" s="128"/>
      <c r="AW226" s="128"/>
    </row>
    <row r="227" spans="3:49" hidden="1" x14ac:dyDescent="0.35">
      <c r="C227" s="143">
        <v>15.66</v>
      </c>
      <c r="D227" s="143">
        <f t="shared" si="43"/>
        <v>68.478000000000023</v>
      </c>
      <c r="E227" s="143">
        <f t="shared" si="44"/>
        <v>1.0799999999999983</v>
      </c>
      <c r="F227" s="120"/>
      <c r="G227" s="123">
        <v>64.66</v>
      </c>
      <c r="H227" s="123">
        <v>4.1135999999999999</v>
      </c>
      <c r="I227" s="123">
        <v>0.98</v>
      </c>
      <c r="J227" s="123"/>
      <c r="K227" s="123">
        <v>37.659999999999997</v>
      </c>
      <c r="L227" s="123">
        <v>28.645999999999901</v>
      </c>
      <c r="M227" s="123">
        <v>3.1</v>
      </c>
      <c r="N227" s="123"/>
      <c r="O227" s="123"/>
      <c r="P227" s="123"/>
      <c r="Q227" s="123"/>
      <c r="R227" s="123"/>
      <c r="S227" s="123"/>
      <c r="T227" s="123"/>
      <c r="U227" s="123"/>
      <c r="V227" s="123"/>
      <c r="W227" s="123"/>
      <c r="X227" s="123"/>
      <c r="Y227" s="123"/>
      <c r="Z227" s="120"/>
      <c r="AH227" s="120"/>
      <c r="AI227" s="123"/>
      <c r="AJ227" s="123"/>
      <c r="AK227" s="123"/>
      <c r="AL227" s="120"/>
      <c r="AM227" s="123"/>
      <c r="AN227" s="123"/>
      <c r="AO227" s="123"/>
      <c r="AP227" s="120"/>
      <c r="AT227" s="120"/>
      <c r="AU227" s="123"/>
      <c r="AV227" s="128"/>
      <c r="AW227" s="128"/>
    </row>
    <row r="228" spans="3:49" hidden="1" x14ac:dyDescent="0.35">
      <c r="C228" s="143">
        <v>15.67</v>
      </c>
      <c r="D228" s="143">
        <f t="shared" si="43"/>
        <v>68.586000000000027</v>
      </c>
      <c r="E228" s="143">
        <f t="shared" si="44"/>
        <v>1.0799999999999983</v>
      </c>
      <c r="F228" s="120"/>
      <c r="G228" s="123">
        <v>64.67</v>
      </c>
      <c r="H228" s="123">
        <v>4.1332000000000004</v>
      </c>
      <c r="I228" s="123">
        <v>0.98</v>
      </c>
      <c r="J228" s="123"/>
      <c r="K228" s="123">
        <v>37.67</v>
      </c>
      <c r="L228" s="123">
        <v>28.6769999999999</v>
      </c>
      <c r="M228" s="123">
        <v>3.1</v>
      </c>
      <c r="N228" s="123"/>
      <c r="O228" s="123"/>
      <c r="P228" s="123"/>
      <c r="Q228" s="123"/>
      <c r="R228" s="123"/>
      <c r="S228" s="123"/>
      <c r="T228" s="123"/>
      <c r="U228" s="123"/>
      <c r="V228" s="123"/>
      <c r="W228" s="123"/>
      <c r="X228" s="123"/>
      <c r="Y228" s="123"/>
      <c r="Z228" s="120"/>
      <c r="AH228" s="120"/>
      <c r="AI228" s="123"/>
      <c r="AJ228" s="123"/>
      <c r="AK228" s="123"/>
      <c r="AL228" s="120"/>
      <c r="AM228" s="123"/>
      <c r="AN228" s="123"/>
      <c r="AO228" s="123"/>
      <c r="AP228" s="120"/>
      <c r="AT228" s="120"/>
      <c r="AU228" s="123"/>
      <c r="AV228" s="128"/>
      <c r="AW228" s="128"/>
    </row>
    <row r="229" spans="3:49" hidden="1" x14ac:dyDescent="0.35">
      <c r="C229" s="143">
        <v>15.68</v>
      </c>
      <c r="D229" s="143">
        <f t="shared" si="43"/>
        <v>68.694000000000031</v>
      </c>
      <c r="E229" s="143">
        <f t="shared" si="44"/>
        <v>1.0799999999999983</v>
      </c>
      <c r="F229" s="120"/>
      <c r="G229" s="123">
        <v>64.680000000000007</v>
      </c>
      <c r="H229" s="123">
        <v>4.1528</v>
      </c>
      <c r="I229" s="123">
        <v>0.98</v>
      </c>
      <c r="J229" s="123"/>
      <c r="K229" s="123">
        <v>37.68</v>
      </c>
      <c r="L229" s="123">
        <v>28.707999999999899</v>
      </c>
      <c r="M229" s="123">
        <v>3.1</v>
      </c>
      <c r="N229" s="123"/>
      <c r="O229" s="123"/>
      <c r="P229" s="123"/>
      <c r="Q229" s="123"/>
      <c r="R229" s="123"/>
      <c r="S229" s="123"/>
      <c r="T229" s="123"/>
      <c r="U229" s="123"/>
      <c r="V229" s="123"/>
      <c r="W229" s="123"/>
      <c r="X229" s="123"/>
      <c r="Y229" s="123"/>
      <c r="Z229" s="120"/>
      <c r="AH229" s="120"/>
      <c r="AI229" s="123"/>
      <c r="AJ229" s="123"/>
      <c r="AK229" s="123"/>
      <c r="AL229" s="120"/>
      <c r="AM229" s="123"/>
      <c r="AN229" s="123"/>
      <c r="AO229" s="123"/>
      <c r="AP229" s="120"/>
      <c r="AT229" s="120"/>
      <c r="AU229" s="123"/>
      <c r="AV229" s="128"/>
      <c r="AW229" s="128"/>
    </row>
    <row r="230" spans="3:49" hidden="1" x14ac:dyDescent="0.35">
      <c r="C230" s="143">
        <v>15.69</v>
      </c>
      <c r="D230" s="143">
        <f t="shared" si="43"/>
        <v>68.802000000000035</v>
      </c>
      <c r="E230" s="143">
        <f t="shared" si="44"/>
        <v>1.0799999999999983</v>
      </c>
      <c r="F230" s="120"/>
      <c r="G230" s="123">
        <v>64.69</v>
      </c>
      <c r="H230" s="123">
        <v>4.1723999999999997</v>
      </c>
      <c r="I230" s="123">
        <v>0.98</v>
      </c>
      <c r="J230" s="123"/>
      <c r="K230" s="123">
        <v>37.69</v>
      </c>
      <c r="L230" s="123">
        <v>28.738999999999901</v>
      </c>
      <c r="M230" s="123">
        <v>3.1</v>
      </c>
      <c r="N230" s="123"/>
      <c r="O230" s="123"/>
      <c r="P230" s="123"/>
      <c r="Q230" s="123"/>
      <c r="R230" s="123"/>
      <c r="S230" s="123"/>
      <c r="T230" s="123"/>
      <c r="U230" s="123"/>
      <c r="V230" s="123"/>
      <c r="W230" s="123"/>
      <c r="X230" s="123"/>
      <c r="Y230" s="123"/>
      <c r="Z230" s="120"/>
      <c r="AH230" s="120"/>
      <c r="AI230" s="123"/>
      <c r="AJ230" s="123"/>
      <c r="AK230" s="123"/>
      <c r="AL230" s="120"/>
      <c r="AM230" s="123"/>
      <c r="AN230" s="123"/>
      <c r="AO230" s="123"/>
      <c r="AP230" s="120"/>
      <c r="AT230" s="120"/>
      <c r="AU230" s="123"/>
      <c r="AV230" s="128"/>
      <c r="AW230" s="128"/>
    </row>
    <row r="231" spans="3:49" hidden="1" x14ac:dyDescent="0.35">
      <c r="C231" s="142">
        <v>15.7</v>
      </c>
      <c r="D231" s="143">
        <v>68.91</v>
      </c>
      <c r="E231" s="143"/>
      <c r="F231" s="120"/>
      <c r="G231" s="123">
        <v>64.7</v>
      </c>
      <c r="H231" s="123">
        <v>4.1920000000000002</v>
      </c>
      <c r="I231" s="123">
        <v>0.98</v>
      </c>
      <c r="J231" s="123"/>
      <c r="K231" s="123">
        <v>37.700000000000003</v>
      </c>
      <c r="L231" s="123">
        <v>28.7699999999999</v>
      </c>
      <c r="M231" s="123">
        <v>3.1</v>
      </c>
      <c r="N231" s="123"/>
      <c r="O231" s="123"/>
      <c r="P231" s="123"/>
      <c r="Q231" s="123"/>
      <c r="R231" s="123"/>
      <c r="S231" s="123"/>
      <c r="T231" s="123"/>
      <c r="U231" s="123"/>
      <c r="V231" s="123"/>
      <c r="W231" s="123"/>
      <c r="X231" s="123"/>
      <c r="Y231" s="123"/>
      <c r="Z231" s="120"/>
      <c r="AH231" s="120"/>
      <c r="AI231" s="123"/>
      <c r="AJ231" s="123"/>
      <c r="AK231" s="123"/>
      <c r="AL231" s="120"/>
      <c r="AM231" s="123"/>
      <c r="AN231" s="123"/>
      <c r="AO231" s="123"/>
      <c r="AP231" s="120"/>
      <c r="AT231" s="120"/>
      <c r="AU231" s="123"/>
      <c r="AV231" s="128"/>
      <c r="AW231" s="128"/>
    </row>
    <row r="232" spans="3:49" hidden="1" x14ac:dyDescent="0.35">
      <c r="C232" s="143">
        <v>15.71</v>
      </c>
      <c r="D232" s="143">
        <f>SUM((E232)/10)+D231</f>
        <v>69.016999999999996</v>
      </c>
      <c r="E232" s="143">
        <f>SUM(D241)-D231</f>
        <v>1.0700000000000074</v>
      </c>
      <c r="F232" s="120"/>
      <c r="G232" s="123">
        <v>64.709999999999994</v>
      </c>
      <c r="H232" s="123">
        <v>4.2115999999999998</v>
      </c>
      <c r="I232" s="123">
        <v>0.98</v>
      </c>
      <c r="J232" s="123"/>
      <c r="K232" s="123">
        <v>37.71</v>
      </c>
      <c r="L232" s="123">
        <v>28.800999999999899</v>
      </c>
      <c r="M232" s="123">
        <v>3.1</v>
      </c>
      <c r="N232" s="123"/>
      <c r="O232" s="123"/>
      <c r="P232" s="123"/>
      <c r="Q232" s="123"/>
      <c r="R232" s="123"/>
      <c r="S232" s="123"/>
      <c r="T232" s="123"/>
      <c r="U232" s="123"/>
      <c r="V232" s="123"/>
      <c r="W232" s="123"/>
      <c r="X232" s="123"/>
      <c r="Y232" s="123"/>
      <c r="Z232" s="120"/>
      <c r="AH232" s="120"/>
      <c r="AI232" s="123"/>
      <c r="AJ232" s="123"/>
      <c r="AK232" s="123"/>
      <c r="AL232" s="120"/>
      <c r="AM232" s="123"/>
      <c r="AN232" s="123"/>
      <c r="AO232" s="123"/>
      <c r="AP232" s="120"/>
      <c r="AT232" s="120"/>
      <c r="AU232" s="123"/>
      <c r="AV232" s="128"/>
      <c r="AW232" s="128"/>
    </row>
    <row r="233" spans="3:49" hidden="1" x14ac:dyDescent="0.35">
      <c r="C233" s="143">
        <v>15.72</v>
      </c>
      <c r="D233" s="143">
        <f t="shared" ref="D233:D240" si="45">SUM((E233)/10)+D232</f>
        <v>69.123999999999995</v>
      </c>
      <c r="E233" s="143">
        <f>SUM(E232)</f>
        <v>1.0700000000000074</v>
      </c>
      <c r="F233" s="120"/>
      <c r="G233" s="123">
        <v>64.72</v>
      </c>
      <c r="H233" s="123">
        <v>4.2312000000000003</v>
      </c>
      <c r="I233" s="123">
        <v>0.98</v>
      </c>
      <c r="J233" s="123"/>
      <c r="K233" s="123">
        <v>37.72</v>
      </c>
      <c r="L233" s="123">
        <v>28.831999999999901</v>
      </c>
      <c r="M233" s="123">
        <v>3.1</v>
      </c>
      <c r="N233" s="123"/>
      <c r="O233" s="123"/>
      <c r="P233" s="123"/>
      <c r="Q233" s="123"/>
      <c r="R233" s="123"/>
      <c r="S233" s="123"/>
      <c r="T233" s="123"/>
      <c r="U233" s="123"/>
      <c r="V233" s="123"/>
      <c r="W233" s="123"/>
      <c r="X233" s="123"/>
      <c r="Y233" s="123"/>
      <c r="Z233" s="120"/>
      <c r="AH233" s="120"/>
      <c r="AI233" s="123"/>
      <c r="AJ233" s="123"/>
      <c r="AK233" s="123"/>
      <c r="AL233" s="120"/>
      <c r="AM233" s="123"/>
      <c r="AN233" s="123"/>
      <c r="AO233" s="123"/>
      <c r="AP233" s="120"/>
      <c r="AT233" s="120"/>
      <c r="AU233" s="123"/>
      <c r="AV233" s="128"/>
      <c r="AW233" s="128"/>
    </row>
    <row r="234" spans="3:49" hidden="1" x14ac:dyDescent="0.35">
      <c r="C234" s="143">
        <v>15.73</v>
      </c>
      <c r="D234" s="143">
        <f t="shared" si="45"/>
        <v>69.230999999999995</v>
      </c>
      <c r="E234" s="143">
        <f t="shared" ref="E234:E240" si="46">SUM(E233)</f>
        <v>1.0700000000000074</v>
      </c>
      <c r="F234" s="120"/>
      <c r="G234" s="123">
        <v>64.73</v>
      </c>
      <c r="H234" s="123">
        <v>4.2507999999999999</v>
      </c>
      <c r="I234" s="123">
        <v>0.98</v>
      </c>
      <c r="J234" s="123"/>
      <c r="K234" s="123">
        <v>37.729999999999997</v>
      </c>
      <c r="L234" s="123">
        <v>28.8629999999999</v>
      </c>
      <c r="M234" s="123">
        <v>3.1</v>
      </c>
      <c r="N234" s="123"/>
      <c r="O234" s="123"/>
      <c r="P234" s="123"/>
      <c r="Q234" s="123"/>
      <c r="R234" s="123"/>
      <c r="S234" s="123"/>
      <c r="T234" s="123"/>
      <c r="U234" s="123"/>
      <c r="V234" s="123"/>
      <c r="W234" s="123"/>
      <c r="X234" s="123"/>
      <c r="Y234" s="123"/>
      <c r="Z234" s="120"/>
      <c r="AH234" s="120"/>
      <c r="AI234" s="123"/>
      <c r="AJ234" s="123"/>
      <c r="AK234" s="123"/>
      <c r="AL234" s="120"/>
      <c r="AM234" s="123"/>
      <c r="AN234" s="123"/>
      <c r="AO234" s="123"/>
      <c r="AP234" s="120"/>
      <c r="AT234" s="120"/>
      <c r="AU234" s="123"/>
      <c r="AV234" s="128"/>
      <c r="AW234" s="128"/>
    </row>
    <row r="235" spans="3:49" hidden="1" x14ac:dyDescent="0.35">
      <c r="C235" s="143">
        <v>15.74</v>
      </c>
      <c r="D235" s="143">
        <f t="shared" si="45"/>
        <v>69.337999999999994</v>
      </c>
      <c r="E235" s="143">
        <f t="shared" si="46"/>
        <v>1.0700000000000074</v>
      </c>
      <c r="F235" s="120"/>
      <c r="G235" s="123">
        <v>64.739999999999995</v>
      </c>
      <c r="H235" s="123">
        <v>4.2704000000000004</v>
      </c>
      <c r="I235" s="123">
        <v>0.98</v>
      </c>
      <c r="J235" s="123"/>
      <c r="K235" s="123">
        <v>37.74</v>
      </c>
      <c r="L235" s="123">
        <v>28.893999999999899</v>
      </c>
      <c r="M235" s="123">
        <v>3.1</v>
      </c>
      <c r="N235" s="123"/>
      <c r="O235" s="123"/>
      <c r="P235" s="123"/>
      <c r="Q235" s="123"/>
      <c r="R235" s="123"/>
      <c r="S235" s="123"/>
      <c r="T235" s="123"/>
      <c r="U235" s="123"/>
      <c r="V235" s="123"/>
      <c r="W235" s="123"/>
      <c r="X235" s="123"/>
      <c r="Y235" s="123"/>
      <c r="Z235" s="120"/>
      <c r="AH235" s="120"/>
      <c r="AI235" s="123"/>
      <c r="AJ235" s="123"/>
      <c r="AK235" s="123"/>
      <c r="AL235" s="120"/>
      <c r="AM235" s="123"/>
      <c r="AN235" s="123"/>
      <c r="AO235" s="123"/>
      <c r="AP235" s="120"/>
      <c r="AT235" s="120"/>
      <c r="AU235" s="123"/>
      <c r="AV235" s="128"/>
      <c r="AW235" s="128"/>
    </row>
    <row r="236" spans="3:49" hidden="1" x14ac:dyDescent="0.35">
      <c r="C236" s="143">
        <v>15.75</v>
      </c>
      <c r="D236" s="143">
        <f t="shared" si="45"/>
        <v>69.444999999999993</v>
      </c>
      <c r="E236" s="143">
        <f t="shared" si="46"/>
        <v>1.0700000000000074</v>
      </c>
      <c r="F236" s="120"/>
      <c r="G236" s="123">
        <v>64.75</v>
      </c>
      <c r="H236" s="123">
        <v>4.2899999999999903</v>
      </c>
      <c r="I236" s="123">
        <v>0.98</v>
      </c>
      <c r="J236" s="123"/>
      <c r="K236" s="123">
        <v>37.75</v>
      </c>
      <c r="L236" s="123">
        <v>28.924999999999901</v>
      </c>
      <c r="M236" s="123">
        <v>3.1</v>
      </c>
      <c r="N236" s="123"/>
      <c r="O236" s="123"/>
      <c r="P236" s="123"/>
      <c r="Q236" s="123"/>
      <c r="R236" s="123"/>
      <c r="S236" s="123"/>
      <c r="T236" s="123"/>
      <c r="U236" s="123"/>
      <c r="V236" s="123"/>
      <c r="W236" s="123"/>
      <c r="X236" s="123"/>
      <c r="Y236" s="123"/>
      <c r="Z236" s="120"/>
      <c r="AH236" s="120"/>
      <c r="AI236" s="123"/>
      <c r="AJ236" s="123"/>
      <c r="AK236" s="123"/>
      <c r="AL236" s="120"/>
      <c r="AM236" s="123"/>
      <c r="AN236" s="123"/>
      <c r="AO236" s="123"/>
      <c r="AP236" s="120"/>
      <c r="AT236" s="120"/>
      <c r="AU236" s="123"/>
      <c r="AV236" s="128"/>
      <c r="AW236" s="128"/>
    </row>
    <row r="237" spans="3:49" hidden="1" x14ac:dyDescent="0.35">
      <c r="C237" s="143">
        <v>15.76</v>
      </c>
      <c r="D237" s="143">
        <f t="shared" si="45"/>
        <v>69.551999999999992</v>
      </c>
      <c r="E237" s="143">
        <f t="shared" si="46"/>
        <v>1.0700000000000074</v>
      </c>
      <c r="F237" s="120"/>
      <c r="G237" s="123">
        <v>64.760000000000005</v>
      </c>
      <c r="H237" s="123">
        <v>4.3095999999999899</v>
      </c>
      <c r="I237" s="123">
        <v>0.98</v>
      </c>
      <c r="J237" s="123"/>
      <c r="K237" s="123">
        <v>37.76</v>
      </c>
      <c r="L237" s="123">
        <v>28.9559999999999</v>
      </c>
      <c r="M237" s="123">
        <v>3.1</v>
      </c>
      <c r="N237" s="123"/>
      <c r="O237" s="123"/>
      <c r="P237" s="123"/>
      <c r="Q237" s="123"/>
      <c r="R237" s="123"/>
      <c r="S237" s="123"/>
      <c r="T237" s="123"/>
      <c r="U237" s="123"/>
      <c r="V237" s="123"/>
      <c r="W237" s="123"/>
      <c r="X237" s="123"/>
      <c r="Y237" s="123"/>
      <c r="Z237" s="120"/>
      <c r="AH237" s="120"/>
      <c r="AI237" s="123"/>
      <c r="AJ237" s="123"/>
      <c r="AK237" s="123"/>
      <c r="AL237" s="120"/>
      <c r="AM237" s="123"/>
      <c r="AN237" s="123"/>
      <c r="AO237" s="123"/>
      <c r="AP237" s="120"/>
      <c r="AT237" s="120"/>
      <c r="AU237" s="123"/>
      <c r="AV237" s="128"/>
      <c r="AW237" s="128"/>
    </row>
    <row r="238" spans="3:49" hidden="1" x14ac:dyDescent="0.35">
      <c r="C238" s="143">
        <v>15.77</v>
      </c>
      <c r="D238" s="143">
        <f t="shared" si="45"/>
        <v>69.658999999999992</v>
      </c>
      <c r="E238" s="143">
        <f t="shared" si="46"/>
        <v>1.0700000000000074</v>
      </c>
      <c r="F238" s="120"/>
      <c r="G238" s="123">
        <v>64.77</v>
      </c>
      <c r="H238" s="123">
        <v>4.3291999999999904</v>
      </c>
      <c r="I238" s="123">
        <v>0.98</v>
      </c>
      <c r="J238" s="123"/>
      <c r="K238" s="123">
        <v>37.770000000000003</v>
      </c>
      <c r="L238" s="123">
        <v>28.986999999999899</v>
      </c>
      <c r="M238" s="123">
        <v>3.1</v>
      </c>
      <c r="N238" s="123"/>
      <c r="O238" s="123"/>
      <c r="P238" s="123"/>
      <c r="Q238" s="123"/>
      <c r="R238" s="123"/>
      <c r="S238" s="123"/>
      <c r="T238" s="123"/>
      <c r="U238" s="123"/>
      <c r="V238" s="123"/>
      <c r="W238" s="123"/>
      <c r="X238" s="123"/>
      <c r="Y238" s="123"/>
      <c r="Z238" s="120"/>
      <c r="AH238" s="120"/>
      <c r="AI238" s="123"/>
      <c r="AJ238" s="123"/>
      <c r="AK238" s="123"/>
      <c r="AL238" s="120"/>
      <c r="AM238" s="123"/>
      <c r="AN238" s="123"/>
      <c r="AO238" s="123"/>
      <c r="AP238" s="120"/>
      <c r="AT238" s="120"/>
      <c r="AU238" s="123"/>
      <c r="AV238" s="128"/>
      <c r="AW238" s="128"/>
    </row>
    <row r="239" spans="3:49" hidden="1" x14ac:dyDescent="0.35">
      <c r="C239" s="143">
        <v>15.78</v>
      </c>
      <c r="D239" s="143">
        <f t="shared" si="45"/>
        <v>69.765999999999991</v>
      </c>
      <c r="E239" s="143">
        <f t="shared" si="46"/>
        <v>1.0700000000000074</v>
      </c>
      <c r="F239" s="120"/>
      <c r="G239" s="123">
        <v>64.78</v>
      </c>
      <c r="H239" s="123">
        <v>4.34879999999999</v>
      </c>
      <c r="I239" s="123">
        <v>0.98</v>
      </c>
      <c r="J239" s="123"/>
      <c r="K239" s="123">
        <v>37.78</v>
      </c>
      <c r="L239" s="123">
        <v>29.017999999999901</v>
      </c>
      <c r="M239" s="123">
        <v>3.1</v>
      </c>
      <c r="N239" s="123"/>
      <c r="O239" s="123"/>
      <c r="P239" s="123"/>
      <c r="Q239" s="123"/>
      <c r="R239" s="123"/>
      <c r="S239" s="123"/>
      <c r="T239" s="123"/>
      <c r="U239" s="123"/>
      <c r="V239" s="123"/>
      <c r="W239" s="123"/>
      <c r="X239" s="123"/>
      <c r="Y239" s="123"/>
      <c r="Z239" s="120"/>
      <c r="AH239" s="120"/>
      <c r="AI239" s="123"/>
      <c r="AJ239" s="123"/>
      <c r="AK239" s="123"/>
      <c r="AL239" s="120"/>
      <c r="AM239" s="123"/>
      <c r="AN239" s="123"/>
      <c r="AO239" s="123"/>
      <c r="AP239" s="120"/>
      <c r="AT239" s="120"/>
      <c r="AU239" s="123"/>
      <c r="AV239" s="128"/>
      <c r="AW239" s="128"/>
    </row>
    <row r="240" spans="3:49" hidden="1" x14ac:dyDescent="0.35">
      <c r="C240" s="143">
        <v>15.79</v>
      </c>
      <c r="D240" s="143">
        <f t="shared" si="45"/>
        <v>69.87299999999999</v>
      </c>
      <c r="E240" s="143">
        <f t="shared" si="46"/>
        <v>1.0700000000000074</v>
      </c>
      <c r="F240" s="120"/>
      <c r="G240" s="123">
        <v>64.790000000000006</v>
      </c>
      <c r="H240" s="123">
        <v>4.3683999999999896</v>
      </c>
      <c r="I240" s="123">
        <v>0.98</v>
      </c>
      <c r="J240" s="123"/>
      <c r="K240" s="123">
        <v>37.79</v>
      </c>
      <c r="L240" s="123">
        <v>29.0489999999999</v>
      </c>
      <c r="M240" s="123">
        <v>3.1</v>
      </c>
      <c r="N240" s="123"/>
      <c r="O240" s="123"/>
      <c r="P240" s="123"/>
      <c r="Q240" s="123"/>
      <c r="R240" s="123"/>
      <c r="S240" s="123"/>
      <c r="T240" s="123"/>
      <c r="U240" s="123"/>
      <c r="V240" s="123"/>
      <c r="W240" s="123"/>
      <c r="X240" s="123"/>
      <c r="Y240" s="123"/>
      <c r="Z240" s="120"/>
      <c r="AH240" s="120"/>
      <c r="AI240" s="123"/>
      <c r="AJ240" s="123"/>
      <c r="AK240" s="123"/>
      <c r="AL240" s="120"/>
      <c r="AM240" s="123"/>
      <c r="AN240" s="123"/>
      <c r="AO240" s="123"/>
      <c r="AP240" s="120"/>
      <c r="AT240" s="120"/>
      <c r="AU240" s="123"/>
      <c r="AV240" s="128"/>
      <c r="AW240" s="128"/>
    </row>
    <row r="241" spans="3:49" hidden="1" x14ac:dyDescent="0.35">
      <c r="C241" s="142">
        <v>15.8</v>
      </c>
      <c r="D241" s="143">
        <v>69.98</v>
      </c>
      <c r="E241" s="143"/>
      <c r="F241" s="120"/>
      <c r="G241" s="123">
        <v>64.8</v>
      </c>
      <c r="H241" s="123">
        <v>4.3879999999999901</v>
      </c>
      <c r="I241" s="123">
        <v>0.98</v>
      </c>
      <c r="J241" s="123"/>
      <c r="K241" s="123">
        <v>37.799999999999997</v>
      </c>
      <c r="L241" s="123">
        <v>29.079999999999899</v>
      </c>
      <c r="M241" s="123">
        <v>3.1</v>
      </c>
      <c r="N241" s="123"/>
      <c r="O241" s="123"/>
      <c r="P241" s="123"/>
      <c r="Q241" s="123"/>
      <c r="R241" s="123"/>
      <c r="S241" s="123"/>
      <c r="T241" s="123"/>
      <c r="U241" s="123"/>
      <c r="V241" s="123"/>
      <c r="W241" s="123"/>
      <c r="X241" s="123"/>
      <c r="Y241" s="123"/>
      <c r="Z241" s="120"/>
      <c r="AH241" s="120"/>
      <c r="AI241" s="123"/>
      <c r="AJ241" s="123"/>
      <c r="AK241" s="123"/>
      <c r="AL241" s="120"/>
      <c r="AM241" s="123"/>
      <c r="AN241" s="123"/>
      <c r="AO241" s="123"/>
      <c r="AP241" s="120"/>
      <c r="AT241" s="120"/>
      <c r="AU241" s="123"/>
      <c r="AV241" s="128"/>
      <c r="AW241" s="128"/>
    </row>
    <row r="242" spans="3:49" hidden="1" x14ac:dyDescent="0.35">
      <c r="C242" s="143">
        <v>15.81</v>
      </c>
      <c r="D242" s="143">
        <f>SUM((E242)/10)+D241</f>
        <v>70.084000000000003</v>
      </c>
      <c r="E242" s="143">
        <f>SUM(D251)-D241</f>
        <v>1.039999999999992</v>
      </c>
      <c r="F242" s="120"/>
      <c r="G242" s="123">
        <v>64.81</v>
      </c>
      <c r="H242" s="123">
        <v>4.4075999999999897</v>
      </c>
      <c r="I242" s="123">
        <v>0.98</v>
      </c>
      <c r="J242" s="123"/>
      <c r="K242" s="123">
        <v>37.81</v>
      </c>
      <c r="L242" s="123">
        <v>29.110999999999901</v>
      </c>
      <c r="M242" s="123">
        <v>3.1</v>
      </c>
      <c r="N242" s="123"/>
      <c r="O242" s="123"/>
      <c r="P242" s="123"/>
      <c r="Q242" s="123"/>
      <c r="R242" s="123"/>
      <c r="S242" s="123"/>
      <c r="T242" s="123"/>
      <c r="U242" s="123"/>
      <c r="V242" s="123"/>
      <c r="W242" s="123"/>
      <c r="X242" s="123"/>
      <c r="Y242" s="123"/>
      <c r="Z242" s="120"/>
      <c r="AH242" s="120"/>
      <c r="AI242" s="123"/>
      <c r="AJ242" s="123"/>
      <c r="AK242" s="123"/>
      <c r="AL242" s="120"/>
      <c r="AM242" s="123"/>
      <c r="AN242" s="123"/>
      <c r="AO242" s="123"/>
      <c r="AP242" s="120"/>
      <c r="AT242" s="120"/>
      <c r="AU242" s="123"/>
      <c r="AV242" s="128"/>
      <c r="AW242" s="128"/>
    </row>
    <row r="243" spans="3:49" hidden="1" x14ac:dyDescent="0.35">
      <c r="C243" s="143">
        <v>15.82</v>
      </c>
      <c r="D243" s="143">
        <f t="shared" ref="D243:D250" si="47">SUM((E243)/10)+D242</f>
        <v>70.188000000000002</v>
      </c>
      <c r="E243" s="143">
        <f>SUM(E242)</f>
        <v>1.039999999999992</v>
      </c>
      <c r="F243" s="120"/>
      <c r="G243" s="123">
        <v>64.819999999999993</v>
      </c>
      <c r="H243" s="123">
        <v>4.4271999999999903</v>
      </c>
      <c r="I243" s="123">
        <v>0.98</v>
      </c>
      <c r="J243" s="123"/>
      <c r="K243" s="123">
        <v>37.82</v>
      </c>
      <c r="L243" s="123">
        <v>29.1419999999999</v>
      </c>
      <c r="M243" s="123">
        <v>3.1</v>
      </c>
      <c r="N243" s="123"/>
      <c r="O243" s="123"/>
      <c r="P243" s="123"/>
      <c r="Q243" s="123"/>
      <c r="R243" s="123"/>
      <c r="S243" s="123"/>
      <c r="T243" s="123"/>
      <c r="U243" s="123"/>
      <c r="V243" s="123"/>
      <c r="W243" s="123"/>
      <c r="X243" s="123"/>
      <c r="Y243" s="123"/>
      <c r="Z243" s="120"/>
      <c r="AH243" s="120"/>
      <c r="AI243" s="123"/>
      <c r="AJ243" s="123"/>
      <c r="AK243" s="123"/>
      <c r="AL243" s="120"/>
      <c r="AM243" s="123"/>
      <c r="AN243" s="123"/>
      <c r="AO243" s="123"/>
      <c r="AP243" s="120"/>
      <c r="AT243" s="120"/>
      <c r="AU243" s="123"/>
      <c r="AV243" s="128"/>
      <c r="AW243" s="128"/>
    </row>
    <row r="244" spans="3:49" hidden="1" x14ac:dyDescent="0.35">
      <c r="C244" s="143">
        <v>15.83</v>
      </c>
      <c r="D244" s="143">
        <f t="shared" si="47"/>
        <v>70.292000000000002</v>
      </c>
      <c r="E244" s="143">
        <f t="shared" ref="E244:E250" si="48">SUM(E243)</f>
        <v>1.039999999999992</v>
      </c>
      <c r="F244" s="120"/>
      <c r="G244" s="123">
        <v>64.83</v>
      </c>
      <c r="H244" s="123">
        <v>4.4467999999999899</v>
      </c>
      <c r="I244" s="123">
        <v>0.98</v>
      </c>
      <c r="J244" s="123"/>
      <c r="K244" s="123">
        <v>37.83</v>
      </c>
      <c r="L244" s="123">
        <v>29.172999999999899</v>
      </c>
      <c r="M244" s="123">
        <v>3.1</v>
      </c>
      <c r="N244" s="123"/>
      <c r="O244" s="123"/>
      <c r="P244" s="123"/>
      <c r="Q244" s="123"/>
      <c r="R244" s="123"/>
      <c r="S244" s="123"/>
      <c r="T244" s="123"/>
      <c r="U244" s="123"/>
      <c r="V244" s="123"/>
      <c r="W244" s="123"/>
      <c r="X244" s="123"/>
      <c r="Y244" s="123"/>
      <c r="Z244" s="120"/>
      <c r="AH244" s="120"/>
      <c r="AI244" s="123"/>
      <c r="AJ244" s="123"/>
      <c r="AK244" s="123"/>
      <c r="AL244" s="120"/>
      <c r="AM244" s="123"/>
      <c r="AN244" s="123"/>
      <c r="AO244" s="123"/>
      <c r="AP244" s="120"/>
      <c r="AT244" s="120"/>
      <c r="AU244" s="123"/>
      <c r="AV244" s="128"/>
      <c r="AW244" s="128"/>
    </row>
    <row r="245" spans="3:49" hidden="1" x14ac:dyDescent="0.35">
      <c r="C245" s="143">
        <v>15.84</v>
      </c>
      <c r="D245" s="143">
        <f t="shared" si="47"/>
        <v>70.396000000000001</v>
      </c>
      <c r="E245" s="143">
        <f t="shared" si="48"/>
        <v>1.039999999999992</v>
      </c>
      <c r="F245" s="120"/>
      <c r="G245" s="123">
        <v>64.84</v>
      </c>
      <c r="H245" s="123">
        <v>4.4663999999999904</v>
      </c>
      <c r="I245" s="123">
        <v>0.98</v>
      </c>
      <c r="J245" s="123"/>
      <c r="K245" s="123">
        <v>37.840000000000003</v>
      </c>
      <c r="L245" s="123">
        <v>29.203999999999901</v>
      </c>
      <c r="M245" s="123">
        <v>3.1</v>
      </c>
      <c r="N245" s="123"/>
      <c r="O245" s="123"/>
      <c r="P245" s="123"/>
      <c r="Q245" s="123"/>
      <c r="R245" s="123"/>
      <c r="S245" s="123"/>
      <c r="T245" s="123"/>
      <c r="U245" s="123"/>
      <c r="V245" s="123"/>
      <c r="W245" s="123"/>
      <c r="X245" s="123"/>
      <c r="Y245" s="123"/>
      <c r="Z245" s="120"/>
      <c r="AH245" s="120"/>
      <c r="AI245" s="123"/>
      <c r="AJ245" s="123"/>
      <c r="AK245" s="123"/>
      <c r="AL245" s="120"/>
      <c r="AM245" s="123"/>
      <c r="AN245" s="123"/>
      <c r="AO245" s="123"/>
      <c r="AP245" s="120"/>
      <c r="AT245" s="120"/>
      <c r="AU245" s="123"/>
      <c r="AV245" s="128"/>
      <c r="AW245" s="128"/>
    </row>
    <row r="246" spans="3:49" hidden="1" x14ac:dyDescent="0.35">
      <c r="C246" s="143">
        <v>15.85</v>
      </c>
      <c r="D246" s="143">
        <f t="shared" si="47"/>
        <v>70.5</v>
      </c>
      <c r="E246" s="143">
        <f t="shared" si="48"/>
        <v>1.039999999999992</v>
      </c>
      <c r="F246" s="120"/>
      <c r="G246" s="123">
        <v>64.849999999999994</v>
      </c>
      <c r="H246" s="123">
        <v>4.48599999999999</v>
      </c>
      <c r="I246" s="123">
        <v>0.98</v>
      </c>
      <c r="J246" s="123"/>
      <c r="K246" s="123">
        <v>37.85</v>
      </c>
      <c r="L246" s="123">
        <v>29.2349999999999</v>
      </c>
      <c r="M246" s="123">
        <v>3.1</v>
      </c>
      <c r="N246" s="123"/>
      <c r="O246" s="123"/>
      <c r="P246" s="123"/>
      <c r="Q246" s="123"/>
      <c r="R246" s="123"/>
      <c r="S246" s="123"/>
      <c r="T246" s="123"/>
      <c r="U246" s="123"/>
      <c r="V246" s="123"/>
      <c r="W246" s="123"/>
      <c r="X246" s="123"/>
      <c r="Y246" s="123"/>
      <c r="Z246" s="120"/>
      <c r="AH246" s="120"/>
      <c r="AI246" s="123"/>
      <c r="AJ246" s="123"/>
      <c r="AK246" s="123"/>
      <c r="AL246" s="120"/>
      <c r="AM246" s="123"/>
      <c r="AN246" s="123"/>
      <c r="AO246" s="123"/>
      <c r="AP246" s="120"/>
      <c r="AT246" s="120"/>
      <c r="AU246" s="123"/>
      <c r="AV246" s="128"/>
      <c r="AW246" s="128"/>
    </row>
    <row r="247" spans="3:49" hidden="1" x14ac:dyDescent="0.35">
      <c r="C247" s="143">
        <v>15.86</v>
      </c>
      <c r="D247" s="143">
        <f t="shared" si="47"/>
        <v>70.603999999999999</v>
      </c>
      <c r="E247" s="143">
        <f t="shared" si="48"/>
        <v>1.039999999999992</v>
      </c>
      <c r="F247" s="120"/>
      <c r="G247" s="123">
        <v>64.86</v>
      </c>
      <c r="H247" s="123">
        <v>4.5055999999999896</v>
      </c>
      <c r="I247" s="123">
        <v>0.98</v>
      </c>
      <c r="J247" s="123"/>
      <c r="K247" s="123">
        <v>37.86</v>
      </c>
      <c r="L247" s="123">
        <v>29.265999999999899</v>
      </c>
      <c r="M247" s="123">
        <v>3.1</v>
      </c>
      <c r="N247" s="123"/>
      <c r="O247" s="123"/>
      <c r="P247" s="123"/>
      <c r="Q247" s="123"/>
      <c r="R247" s="123"/>
      <c r="S247" s="123"/>
      <c r="T247" s="123"/>
      <c r="U247" s="123"/>
      <c r="V247" s="123"/>
      <c r="W247" s="123"/>
      <c r="X247" s="123"/>
      <c r="Y247" s="123"/>
      <c r="Z247" s="120"/>
      <c r="AH247" s="120"/>
      <c r="AI247" s="123"/>
      <c r="AJ247" s="123"/>
      <c r="AK247" s="123"/>
      <c r="AL247" s="120"/>
      <c r="AM247" s="123"/>
      <c r="AN247" s="123"/>
      <c r="AO247" s="123"/>
      <c r="AP247" s="120"/>
      <c r="AT247" s="120"/>
      <c r="AU247" s="123"/>
      <c r="AV247" s="128"/>
      <c r="AW247" s="128"/>
    </row>
    <row r="248" spans="3:49" hidden="1" x14ac:dyDescent="0.35">
      <c r="C248" s="143">
        <v>15.87</v>
      </c>
      <c r="D248" s="143">
        <f t="shared" si="47"/>
        <v>70.707999999999998</v>
      </c>
      <c r="E248" s="143">
        <f t="shared" si="48"/>
        <v>1.039999999999992</v>
      </c>
      <c r="F248" s="120"/>
      <c r="G248" s="123">
        <v>64.87</v>
      </c>
      <c r="H248" s="123">
        <v>4.5251999999999901</v>
      </c>
      <c r="I248" s="123">
        <v>0.98</v>
      </c>
      <c r="J248" s="123"/>
      <c r="K248" s="123">
        <v>37.869999999999997</v>
      </c>
      <c r="L248" s="123">
        <v>29.296999999999901</v>
      </c>
      <c r="M248" s="123">
        <v>3.1</v>
      </c>
      <c r="N248" s="123"/>
      <c r="O248" s="123"/>
      <c r="P248" s="123"/>
      <c r="Q248" s="123"/>
      <c r="R248" s="123"/>
      <c r="S248" s="123"/>
      <c r="T248" s="123"/>
      <c r="U248" s="123"/>
      <c r="V248" s="123"/>
      <c r="W248" s="123"/>
      <c r="X248" s="123"/>
      <c r="Y248" s="123"/>
      <c r="Z248" s="120"/>
      <c r="AH248" s="120"/>
      <c r="AI248" s="123"/>
      <c r="AJ248" s="123"/>
      <c r="AK248" s="123"/>
      <c r="AL248" s="120"/>
      <c r="AM248" s="123"/>
      <c r="AN248" s="123"/>
      <c r="AO248" s="123"/>
      <c r="AP248" s="120"/>
      <c r="AT248" s="120"/>
      <c r="AU248" s="123"/>
      <c r="AV248" s="128"/>
      <c r="AW248" s="128"/>
    </row>
    <row r="249" spans="3:49" hidden="1" x14ac:dyDescent="0.35">
      <c r="C249" s="143">
        <v>15.88</v>
      </c>
      <c r="D249" s="143">
        <f t="shared" si="47"/>
        <v>70.811999999999998</v>
      </c>
      <c r="E249" s="143">
        <f t="shared" si="48"/>
        <v>1.039999999999992</v>
      </c>
      <c r="F249" s="120"/>
      <c r="G249" s="123">
        <v>64.88</v>
      </c>
      <c r="H249" s="123">
        <v>4.5447999999999897</v>
      </c>
      <c r="I249" s="123">
        <v>0.98</v>
      </c>
      <c r="J249" s="123"/>
      <c r="K249" s="123">
        <v>37.880000000000003</v>
      </c>
      <c r="L249" s="123">
        <v>29.3279999999999</v>
      </c>
      <c r="M249" s="123">
        <v>3.1</v>
      </c>
      <c r="N249" s="123"/>
      <c r="O249" s="123"/>
      <c r="P249" s="123"/>
      <c r="Q249" s="123"/>
      <c r="R249" s="123"/>
      <c r="S249" s="123"/>
      <c r="T249" s="123"/>
      <c r="U249" s="123"/>
      <c r="V249" s="123"/>
      <c r="W249" s="123"/>
      <c r="X249" s="123"/>
      <c r="Y249" s="123"/>
      <c r="Z249" s="120"/>
      <c r="AH249" s="120"/>
      <c r="AI249" s="123"/>
      <c r="AJ249" s="123"/>
      <c r="AK249" s="123"/>
      <c r="AL249" s="120"/>
      <c r="AM249" s="123"/>
      <c r="AN249" s="123"/>
      <c r="AO249" s="123"/>
      <c r="AP249" s="120"/>
      <c r="AT249" s="120"/>
      <c r="AU249" s="123"/>
      <c r="AV249" s="128"/>
      <c r="AW249" s="128"/>
    </row>
    <row r="250" spans="3:49" hidden="1" x14ac:dyDescent="0.35">
      <c r="C250" s="143">
        <v>15.89</v>
      </c>
      <c r="D250" s="143">
        <f t="shared" si="47"/>
        <v>70.915999999999997</v>
      </c>
      <c r="E250" s="143">
        <f t="shared" si="48"/>
        <v>1.039999999999992</v>
      </c>
      <c r="F250" s="120"/>
      <c r="G250" s="123">
        <v>64.89</v>
      </c>
      <c r="H250" s="123">
        <v>4.5643999999999902</v>
      </c>
      <c r="I250" s="123">
        <v>0.98</v>
      </c>
      <c r="J250" s="123"/>
      <c r="K250" s="123">
        <v>37.89</v>
      </c>
      <c r="L250" s="123">
        <v>29.358999999999899</v>
      </c>
      <c r="M250" s="123">
        <v>3.1</v>
      </c>
      <c r="N250" s="123"/>
      <c r="O250" s="123"/>
      <c r="P250" s="123"/>
      <c r="Q250" s="123"/>
      <c r="R250" s="123"/>
      <c r="S250" s="123"/>
      <c r="T250" s="123"/>
      <c r="U250" s="123"/>
      <c r="V250" s="123"/>
      <c r="W250" s="123"/>
      <c r="X250" s="123"/>
      <c r="Y250" s="123"/>
      <c r="Z250" s="120"/>
      <c r="AH250" s="120"/>
      <c r="AI250" s="123"/>
      <c r="AJ250" s="123"/>
      <c r="AK250" s="123"/>
      <c r="AL250" s="120"/>
      <c r="AM250" s="123"/>
      <c r="AN250" s="123"/>
      <c r="AO250" s="123"/>
      <c r="AP250" s="120"/>
      <c r="AT250" s="120"/>
      <c r="AU250" s="123"/>
      <c r="AV250" s="128"/>
      <c r="AW250" s="128"/>
    </row>
    <row r="251" spans="3:49" hidden="1" x14ac:dyDescent="0.35">
      <c r="C251" s="142">
        <v>15.9</v>
      </c>
      <c r="D251" s="144">
        <v>71.02</v>
      </c>
      <c r="E251" s="144"/>
      <c r="F251" s="120"/>
      <c r="G251" s="123">
        <v>64.900000000000006</v>
      </c>
      <c r="H251" s="123">
        <v>4.5839999999999899</v>
      </c>
      <c r="I251" s="123">
        <v>0.98</v>
      </c>
      <c r="J251" s="123"/>
      <c r="K251" s="123">
        <v>37.9</v>
      </c>
      <c r="L251" s="123">
        <v>29.389999999999901</v>
      </c>
      <c r="M251" s="123">
        <v>3.1</v>
      </c>
      <c r="N251" s="123"/>
      <c r="O251" s="123"/>
      <c r="P251" s="123"/>
      <c r="Q251" s="123"/>
      <c r="R251" s="123"/>
      <c r="S251" s="123"/>
      <c r="T251" s="123"/>
      <c r="U251" s="123"/>
      <c r="V251" s="123"/>
      <c r="W251" s="123"/>
      <c r="X251" s="123"/>
      <c r="Y251" s="123"/>
      <c r="Z251" s="120"/>
      <c r="AH251" s="120"/>
      <c r="AI251" s="123"/>
      <c r="AJ251" s="123"/>
      <c r="AK251" s="123"/>
      <c r="AL251" s="120"/>
      <c r="AM251" s="123"/>
      <c r="AN251" s="123"/>
      <c r="AO251" s="123"/>
      <c r="AP251" s="120"/>
      <c r="AT251" s="120"/>
      <c r="AU251" s="123"/>
      <c r="AV251" s="128"/>
      <c r="AW251" s="128"/>
    </row>
    <row r="252" spans="3:49" hidden="1" x14ac:dyDescent="0.35">
      <c r="C252" s="143">
        <v>15.91</v>
      </c>
      <c r="D252" s="143">
        <f>SUM((E252)/10)+D251</f>
        <v>71.131</v>
      </c>
      <c r="E252" s="143">
        <f>SUM(D261)-D251</f>
        <v>1.1099999999999994</v>
      </c>
      <c r="F252" s="120"/>
      <c r="G252" s="123">
        <v>64.91</v>
      </c>
      <c r="H252" s="123">
        <v>4.6035999999999904</v>
      </c>
      <c r="I252" s="123">
        <v>0.98</v>
      </c>
      <c r="J252" s="123"/>
      <c r="K252" s="123">
        <v>37.909999999999997</v>
      </c>
      <c r="L252" s="123">
        <v>29.4209999999999</v>
      </c>
      <c r="M252" s="123">
        <v>3.1</v>
      </c>
      <c r="N252" s="123"/>
      <c r="O252" s="123"/>
      <c r="P252" s="123"/>
      <c r="Q252" s="123"/>
      <c r="R252" s="123"/>
      <c r="S252" s="123"/>
      <c r="T252" s="123"/>
      <c r="U252" s="123"/>
      <c r="V252" s="123"/>
      <c r="W252" s="123"/>
      <c r="X252" s="123"/>
      <c r="Y252" s="123"/>
      <c r="Z252" s="120"/>
      <c r="AH252" s="120"/>
      <c r="AI252" s="123"/>
      <c r="AJ252" s="123"/>
      <c r="AK252" s="123"/>
      <c r="AL252" s="120"/>
      <c r="AM252" s="123"/>
      <c r="AN252" s="123"/>
      <c r="AO252" s="123"/>
      <c r="AP252" s="120"/>
      <c r="AT252" s="120"/>
      <c r="AU252" s="123"/>
      <c r="AV252" s="128"/>
      <c r="AW252" s="128"/>
    </row>
    <row r="253" spans="3:49" hidden="1" x14ac:dyDescent="0.35">
      <c r="C253" s="143">
        <v>15.92</v>
      </c>
      <c r="D253" s="143">
        <f t="shared" ref="D253:D260" si="49">SUM((E253)/10)+D252</f>
        <v>71.242000000000004</v>
      </c>
      <c r="E253" s="143">
        <f>SUM(E252)</f>
        <v>1.1099999999999994</v>
      </c>
      <c r="F253" s="120"/>
      <c r="G253" s="123">
        <v>64.92</v>
      </c>
      <c r="H253" s="123">
        <v>4.62319999999999</v>
      </c>
      <c r="I253" s="123">
        <v>0.98</v>
      </c>
      <c r="J253" s="123"/>
      <c r="K253" s="123">
        <v>37.92</v>
      </c>
      <c r="L253" s="123">
        <v>29.451999999999899</v>
      </c>
      <c r="M253" s="123">
        <v>3.1</v>
      </c>
      <c r="N253" s="123"/>
      <c r="O253" s="123"/>
      <c r="P253" s="123"/>
      <c r="Q253" s="123"/>
      <c r="R253" s="123"/>
      <c r="S253" s="123"/>
      <c r="T253" s="123"/>
      <c r="U253" s="123"/>
      <c r="V253" s="123"/>
      <c r="W253" s="123"/>
      <c r="X253" s="123"/>
      <c r="Y253" s="123"/>
      <c r="Z253" s="120"/>
      <c r="AH253" s="120"/>
      <c r="AI253" s="123"/>
      <c r="AJ253" s="123"/>
      <c r="AK253" s="123"/>
      <c r="AL253" s="120"/>
      <c r="AM253" s="123"/>
      <c r="AN253" s="123"/>
      <c r="AO253" s="123"/>
      <c r="AP253" s="120"/>
      <c r="AT253" s="120"/>
      <c r="AU253" s="123"/>
      <c r="AV253" s="128"/>
      <c r="AW253" s="128"/>
    </row>
    <row r="254" spans="3:49" hidden="1" x14ac:dyDescent="0.35">
      <c r="C254" s="143">
        <v>15.93</v>
      </c>
      <c r="D254" s="143">
        <f t="shared" si="49"/>
        <v>71.353000000000009</v>
      </c>
      <c r="E254" s="143">
        <f t="shared" ref="E254:E260" si="50">SUM(E253)</f>
        <v>1.1099999999999994</v>
      </c>
      <c r="F254" s="120"/>
      <c r="G254" s="123">
        <v>64.930000000000007</v>
      </c>
      <c r="H254" s="123">
        <v>4.6427999999999896</v>
      </c>
      <c r="I254" s="123">
        <v>0.98</v>
      </c>
      <c r="J254" s="123"/>
      <c r="K254" s="123">
        <v>37.93</v>
      </c>
      <c r="L254" s="123">
        <v>29.482999999999901</v>
      </c>
      <c r="M254" s="123">
        <v>3.1</v>
      </c>
      <c r="N254" s="123"/>
      <c r="O254" s="123"/>
      <c r="P254" s="123"/>
      <c r="Q254" s="123"/>
      <c r="R254" s="123"/>
      <c r="S254" s="123"/>
      <c r="T254" s="123"/>
      <c r="U254" s="123"/>
      <c r="V254" s="123"/>
      <c r="W254" s="123"/>
      <c r="X254" s="123"/>
      <c r="Y254" s="123"/>
      <c r="Z254" s="120"/>
      <c r="AH254" s="120"/>
      <c r="AI254" s="123"/>
      <c r="AJ254" s="123"/>
      <c r="AK254" s="123"/>
      <c r="AL254" s="120"/>
      <c r="AM254" s="123"/>
      <c r="AN254" s="123"/>
      <c r="AO254" s="123"/>
      <c r="AP254" s="120"/>
      <c r="AT254" s="120"/>
      <c r="AU254" s="123"/>
      <c r="AV254" s="128"/>
      <c r="AW254" s="128"/>
    </row>
    <row r="255" spans="3:49" hidden="1" x14ac:dyDescent="0.35">
      <c r="C255" s="143">
        <v>15.94</v>
      </c>
      <c r="D255" s="143">
        <f t="shared" si="49"/>
        <v>71.464000000000013</v>
      </c>
      <c r="E255" s="143">
        <f t="shared" si="50"/>
        <v>1.1099999999999994</v>
      </c>
      <c r="F255" s="120"/>
      <c r="G255" s="123">
        <v>64.94</v>
      </c>
      <c r="H255" s="123">
        <v>4.6623999999999901</v>
      </c>
      <c r="I255" s="123">
        <v>0.98</v>
      </c>
      <c r="J255" s="123"/>
      <c r="K255" s="123">
        <v>37.94</v>
      </c>
      <c r="L255" s="123">
        <v>29.5139999999999</v>
      </c>
      <c r="M255" s="123">
        <v>3.1</v>
      </c>
      <c r="N255" s="123"/>
      <c r="O255" s="123"/>
      <c r="P255" s="123"/>
      <c r="Q255" s="123"/>
      <c r="R255" s="123"/>
      <c r="S255" s="123"/>
      <c r="T255" s="123"/>
      <c r="U255" s="123"/>
      <c r="V255" s="123"/>
      <c r="W255" s="123"/>
      <c r="X255" s="123"/>
      <c r="Y255" s="123"/>
      <c r="Z255" s="120"/>
      <c r="AH255" s="120"/>
      <c r="AI255" s="123"/>
      <c r="AJ255" s="123"/>
      <c r="AK255" s="123"/>
      <c r="AL255" s="120"/>
      <c r="AM255" s="123"/>
      <c r="AN255" s="123"/>
      <c r="AO255" s="123"/>
      <c r="AP255" s="120"/>
      <c r="AT255" s="120"/>
      <c r="AU255" s="123"/>
      <c r="AV255" s="128"/>
      <c r="AW255" s="128"/>
    </row>
    <row r="256" spans="3:49" hidden="1" x14ac:dyDescent="0.35">
      <c r="C256" s="143">
        <v>15.95</v>
      </c>
      <c r="D256" s="143">
        <f t="shared" si="49"/>
        <v>71.575000000000017</v>
      </c>
      <c r="E256" s="143">
        <f t="shared" si="50"/>
        <v>1.1099999999999994</v>
      </c>
      <c r="F256" s="120"/>
      <c r="G256" s="123">
        <v>64.95</v>
      </c>
      <c r="H256" s="123">
        <v>4.6819999999999897</v>
      </c>
      <c r="I256" s="123">
        <v>0.98</v>
      </c>
      <c r="J256" s="123"/>
      <c r="K256" s="123">
        <v>37.950000000000003</v>
      </c>
      <c r="L256" s="123">
        <v>29.544999999999899</v>
      </c>
      <c r="M256" s="123">
        <v>3.1</v>
      </c>
      <c r="N256" s="123"/>
      <c r="O256" s="123"/>
      <c r="P256" s="123"/>
      <c r="Q256" s="123"/>
      <c r="R256" s="123"/>
      <c r="S256" s="123"/>
      <c r="T256" s="123"/>
      <c r="U256" s="123"/>
      <c r="V256" s="123"/>
      <c r="W256" s="123"/>
      <c r="X256" s="123"/>
      <c r="Y256" s="123"/>
      <c r="Z256" s="120"/>
      <c r="AH256" s="120"/>
      <c r="AI256" s="123"/>
      <c r="AJ256" s="123"/>
      <c r="AK256" s="123"/>
      <c r="AL256" s="120"/>
      <c r="AM256" s="123"/>
      <c r="AN256" s="123"/>
      <c r="AO256" s="123"/>
      <c r="AP256" s="120"/>
      <c r="AT256" s="120"/>
      <c r="AU256" s="123"/>
      <c r="AV256" s="128"/>
      <c r="AW256" s="128"/>
    </row>
    <row r="257" spans="3:49" hidden="1" x14ac:dyDescent="0.35">
      <c r="C257" s="143">
        <v>15.96</v>
      </c>
      <c r="D257" s="143">
        <f t="shared" si="49"/>
        <v>71.686000000000021</v>
      </c>
      <c r="E257" s="143">
        <f t="shared" si="50"/>
        <v>1.1099999999999994</v>
      </c>
      <c r="F257" s="120"/>
      <c r="G257" s="123">
        <v>64.959999999999994</v>
      </c>
      <c r="H257" s="123">
        <v>4.7015999999999902</v>
      </c>
      <c r="I257" s="123">
        <v>0.98</v>
      </c>
      <c r="J257" s="123"/>
      <c r="K257" s="123">
        <v>37.96</v>
      </c>
      <c r="L257" s="123">
        <v>29.575999999999901</v>
      </c>
      <c r="M257" s="123">
        <v>3.1</v>
      </c>
      <c r="N257" s="123"/>
      <c r="O257" s="123"/>
      <c r="P257" s="123"/>
      <c r="Q257" s="123"/>
      <c r="R257" s="123"/>
      <c r="S257" s="123"/>
      <c r="T257" s="123"/>
      <c r="U257" s="123"/>
      <c r="V257" s="123"/>
      <c r="W257" s="123"/>
      <c r="X257" s="123"/>
      <c r="Y257" s="123"/>
      <c r="Z257" s="120"/>
      <c r="AH257" s="120"/>
      <c r="AI257" s="123"/>
      <c r="AJ257" s="123"/>
      <c r="AK257" s="123"/>
      <c r="AL257" s="120"/>
      <c r="AM257" s="123"/>
      <c r="AN257" s="123"/>
      <c r="AO257" s="123"/>
      <c r="AP257" s="120"/>
      <c r="AT257" s="120"/>
      <c r="AU257" s="123"/>
      <c r="AV257" s="128"/>
      <c r="AW257" s="128"/>
    </row>
    <row r="258" spans="3:49" hidden="1" x14ac:dyDescent="0.35">
      <c r="C258" s="143">
        <v>15.97</v>
      </c>
      <c r="D258" s="143">
        <f t="shared" si="49"/>
        <v>71.797000000000025</v>
      </c>
      <c r="E258" s="143">
        <f t="shared" si="50"/>
        <v>1.1099999999999994</v>
      </c>
      <c r="F258" s="120"/>
      <c r="G258" s="123">
        <v>64.97</v>
      </c>
      <c r="H258" s="123">
        <v>4.7211999999999898</v>
      </c>
      <c r="I258" s="123">
        <v>0.98</v>
      </c>
      <c r="J258" s="123"/>
      <c r="K258" s="123">
        <v>37.97</v>
      </c>
      <c r="L258" s="123">
        <v>29.6069999999999</v>
      </c>
      <c r="M258" s="123">
        <v>3.1</v>
      </c>
      <c r="N258" s="123"/>
      <c r="O258" s="123"/>
      <c r="P258" s="123"/>
      <c r="Q258" s="123"/>
      <c r="R258" s="123"/>
      <c r="S258" s="123"/>
      <c r="T258" s="123"/>
      <c r="U258" s="123"/>
      <c r="V258" s="123"/>
      <c r="W258" s="123"/>
      <c r="X258" s="123"/>
      <c r="Y258" s="123"/>
      <c r="Z258" s="120"/>
      <c r="AH258" s="120"/>
      <c r="AI258" s="123"/>
      <c r="AJ258" s="123"/>
      <c r="AK258" s="123"/>
      <c r="AL258" s="120"/>
      <c r="AM258" s="123"/>
      <c r="AN258" s="123"/>
      <c r="AO258" s="123"/>
      <c r="AP258" s="120"/>
      <c r="AT258" s="120"/>
      <c r="AU258" s="123"/>
      <c r="AV258" s="128"/>
      <c r="AW258" s="128"/>
    </row>
    <row r="259" spans="3:49" hidden="1" x14ac:dyDescent="0.35">
      <c r="C259" s="143">
        <v>15.98</v>
      </c>
      <c r="D259" s="143">
        <f t="shared" si="49"/>
        <v>71.90800000000003</v>
      </c>
      <c r="E259" s="143">
        <f t="shared" si="50"/>
        <v>1.1099999999999994</v>
      </c>
      <c r="F259" s="120"/>
      <c r="G259" s="123">
        <v>64.98</v>
      </c>
      <c r="H259" s="123">
        <v>4.7407999999999904</v>
      </c>
      <c r="I259" s="123">
        <v>0.98</v>
      </c>
      <c r="J259" s="123"/>
      <c r="K259" s="123">
        <v>37.979999999999997</v>
      </c>
      <c r="L259" s="123">
        <v>29.637999999999899</v>
      </c>
      <c r="M259" s="123">
        <v>3.1</v>
      </c>
      <c r="N259" s="123"/>
      <c r="O259" s="123"/>
      <c r="P259" s="123"/>
      <c r="Q259" s="123"/>
      <c r="R259" s="123"/>
      <c r="S259" s="123"/>
      <c r="T259" s="123"/>
      <c r="U259" s="123"/>
      <c r="V259" s="123"/>
      <c r="W259" s="123"/>
      <c r="X259" s="123"/>
      <c r="Y259" s="123"/>
      <c r="Z259" s="120"/>
      <c r="AH259" s="120"/>
      <c r="AI259" s="123"/>
      <c r="AJ259" s="123"/>
      <c r="AK259" s="123"/>
      <c r="AL259" s="120"/>
      <c r="AM259" s="123"/>
      <c r="AN259" s="123"/>
      <c r="AO259" s="123"/>
      <c r="AP259" s="120"/>
      <c r="AT259" s="120"/>
      <c r="AU259" s="123"/>
      <c r="AV259" s="128"/>
      <c r="AW259" s="128"/>
    </row>
    <row r="260" spans="3:49" hidden="1" x14ac:dyDescent="0.35">
      <c r="C260" s="143">
        <v>15.99</v>
      </c>
      <c r="D260" s="143">
        <f t="shared" si="49"/>
        <v>72.019000000000034</v>
      </c>
      <c r="E260" s="143">
        <f t="shared" si="50"/>
        <v>1.1099999999999994</v>
      </c>
      <c r="F260" s="120"/>
      <c r="G260" s="123">
        <v>64.989999999999995</v>
      </c>
      <c r="H260" s="123">
        <v>4.76039999999999</v>
      </c>
      <c r="I260" s="123">
        <v>0.98</v>
      </c>
      <c r="J260" s="123"/>
      <c r="K260" s="123">
        <v>37.99</v>
      </c>
      <c r="L260" s="123">
        <v>29.668999999999901</v>
      </c>
      <c r="M260" s="123">
        <v>3.1</v>
      </c>
      <c r="N260" s="123"/>
      <c r="O260" s="123"/>
      <c r="P260" s="123"/>
      <c r="Q260" s="123"/>
      <c r="R260" s="123"/>
      <c r="S260" s="123"/>
      <c r="T260" s="123"/>
      <c r="U260" s="123"/>
      <c r="V260" s="123"/>
      <c r="W260" s="123"/>
      <c r="X260" s="123"/>
      <c r="Y260" s="123"/>
      <c r="Z260" s="120"/>
      <c r="AH260" s="120"/>
      <c r="AI260" s="123"/>
      <c r="AJ260" s="123"/>
      <c r="AK260" s="123"/>
      <c r="AL260" s="120"/>
      <c r="AM260" s="123"/>
      <c r="AN260" s="123"/>
      <c r="AO260" s="123"/>
      <c r="AP260" s="120"/>
      <c r="AT260" s="120"/>
      <c r="AU260" s="123"/>
      <c r="AV260" s="128"/>
      <c r="AW260" s="128"/>
    </row>
    <row r="261" spans="3:49" hidden="1" x14ac:dyDescent="0.35">
      <c r="C261" s="142">
        <v>16</v>
      </c>
      <c r="D261" s="143">
        <v>72.13</v>
      </c>
      <c r="E261" s="143"/>
      <c r="F261" s="120"/>
      <c r="G261" s="123">
        <v>65</v>
      </c>
      <c r="H261" s="123">
        <v>4.78</v>
      </c>
      <c r="I261" s="123"/>
      <c r="J261" s="123"/>
      <c r="K261" s="123">
        <v>38</v>
      </c>
      <c r="L261" s="123">
        <v>29.7</v>
      </c>
      <c r="M261" s="123"/>
      <c r="N261" s="123"/>
      <c r="O261" s="123"/>
      <c r="P261" s="123"/>
      <c r="Q261" s="123"/>
      <c r="R261" s="123"/>
      <c r="S261" s="123"/>
      <c r="T261" s="123"/>
      <c r="U261" s="123"/>
      <c r="V261" s="123"/>
      <c r="W261" s="123"/>
      <c r="X261" s="123"/>
      <c r="Y261" s="123"/>
      <c r="Z261" s="120"/>
      <c r="AH261" s="120"/>
      <c r="AI261" s="123"/>
      <c r="AJ261" s="123"/>
      <c r="AK261" s="123"/>
      <c r="AL261" s="120"/>
      <c r="AM261" s="123"/>
      <c r="AN261" s="123"/>
      <c r="AO261" s="123"/>
      <c r="AP261" s="120"/>
      <c r="AT261" s="120"/>
      <c r="AU261" s="123"/>
      <c r="AV261" s="128"/>
      <c r="AW261" s="120"/>
    </row>
    <row r="262" spans="3:49" hidden="1" x14ac:dyDescent="0.35">
      <c r="C262" s="143">
        <v>16.010000000000002</v>
      </c>
      <c r="D262" s="143">
        <f>SUM((E262)/10)+D261</f>
        <v>72.242999999999995</v>
      </c>
      <c r="E262" s="143">
        <f>SUM(D271)-D261</f>
        <v>1.1300000000000097</v>
      </c>
      <c r="F262" s="120"/>
      <c r="G262" s="123"/>
      <c r="H262" s="123"/>
      <c r="I262" s="123"/>
      <c r="J262" s="123"/>
      <c r="K262" s="123">
        <v>38.01</v>
      </c>
      <c r="L262" s="123">
        <v>29.736000000000001</v>
      </c>
      <c r="M262" s="123">
        <v>3.6</v>
      </c>
      <c r="N262" s="123"/>
      <c r="O262" s="123"/>
      <c r="P262" s="123"/>
      <c r="Q262" s="123"/>
      <c r="R262" s="123"/>
      <c r="S262" s="123"/>
      <c r="T262" s="123"/>
      <c r="U262" s="123"/>
      <c r="V262" s="123"/>
      <c r="W262" s="123"/>
      <c r="X262" s="123"/>
      <c r="Y262" s="123"/>
      <c r="Z262" s="120"/>
      <c r="AH262" s="120"/>
      <c r="AI262" s="123"/>
      <c r="AJ262" s="123"/>
      <c r="AK262" s="123"/>
      <c r="AL262" s="120"/>
      <c r="AM262" s="120"/>
      <c r="AN262" s="120"/>
      <c r="AO262" s="120"/>
      <c r="AP262" s="120"/>
      <c r="AT262" s="120"/>
      <c r="AU262" s="123"/>
      <c r="AV262" s="128"/>
      <c r="AW262" s="128"/>
    </row>
    <row r="263" spans="3:49" hidden="1" x14ac:dyDescent="0.35">
      <c r="C263" s="143">
        <v>16.02</v>
      </c>
      <c r="D263" s="143">
        <f t="shared" ref="D263:D270" si="51">SUM((E263)/10)+D262</f>
        <v>72.355999999999995</v>
      </c>
      <c r="E263" s="143">
        <f>SUM(E262)</f>
        <v>1.1300000000000097</v>
      </c>
      <c r="F263" s="120"/>
      <c r="G263" s="123"/>
      <c r="H263" s="123"/>
      <c r="I263" s="123"/>
      <c r="J263" s="123"/>
      <c r="K263" s="123">
        <v>38.020000000000003</v>
      </c>
      <c r="L263" s="123">
        <v>29.771999999999998</v>
      </c>
      <c r="M263" s="123">
        <v>3.6</v>
      </c>
      <c r="N263" s="123"/>
      <c r="O263" s="123"/>
      <c r="P263" s="123"/>
      <c r="Q263" s="123"/>
      <c r="R263" s="123"/>
      <c r="S263" s="123"/>
      <c r="T263" s="123"/>
      <c r="U263" s="123"/>
      <c r="V263" s="123"/>
      <c r="W263" s="123"/>
      <c r="X263" s="123"/>
      <c r="Y263" s="123"/>
      <c r="Z263" s="120"/>
      <c r="AH263" s="120"/>
      <c r="AI263" s="123"/>
      <c r="AJ263" s="123"/>
      <c r="AK263" s="123"/>
      <c r="AL263" s="120"/>
      <c r="AM263" s="120"/>
      <c r="AN263" s="120"/>
      <c r="AO263" s="120"/>
      <c r="AP263" s="120"/>
      <c r="AT263" s="120"/>
      <c r="AU263" s="123"/>
      <c r="AV263" s="128"/>
      <c r="AW263" s="128"/>
    </row>
    <row r="264" spans="3:49" hidden="1" x14ac:dyDescent="0.35">
      <c r="C264" s="143">
        <v>16.03</v>
      </c>
      <c r="D264" s="143">
        <f t="shared" si="51"/>
        <v>72.468999999999994</v>
      </c>
      <c r="E264" s="143">
        <f t="shared" ref="E264:E270" si="52">SUM(E263)</f>
        <v>1.1300000000000097</v>
      </c>
      <c r="F264" s="120"/>
      <c r="G264" s="123"/>
      <c r="H264" s="123"/>
      <c r="I264" s="123"/>
      <c r="J264" s="123"/>
      <c r="K264" s="123">
        <v>38.03</v>
      </c>
      <c r="L264" s="123">
        <v>29.808</v>
      </c>
      <c r="M264" s="123">
        <v>3.6</v>
      </c>
      <c r="N264" s="123"/>
      <c r="O264" s="123"/>
      <c r="P264" s="123"/>
      <c r="Q264" s="123"/>
      <c r="R264" s="123"/>
      <c r="S264" s="123"/>
      <c r="T264" s="123"/>
      <c r="U264" s="123"/>
      <c r="V264" s="123"/>
      <c r="W264" s="123"/>
      <c r="X264" s="123"/>
      <c r="Y264" s="123"/>
      <c r="Z264" s="120"/>
      <c r="AH264" s="120"/>
      <c r="AI264" s="123"/>
      <c r="AJ264" s="123"/>
      <c r="AK264" s="123"/>
      <c r="AL264" s="120"/>
      <c r="AM264" s="120"/>
      <c r="AN264" s="120"/>
      <c r="AO264" s="120"/>
      <c r="AP264" s="120"/>
      <c r="AT264" s="120"/>
      <c r="AU264" s="123"/>
      <c r="AV264" s="128"/>
      <c r="AW264" s="128"/>
    </row>
    <row r="265" spans="3:49" hidden="1" x14ac:dyDescent="0.35">
      <c r="C265" s="143">
        <v>16.04</v>
      </c>
      <c r="D265" s="143">
        <f t="shared" si="51"/>
        <v>72.581999999999994</v>
      </c>
      <c r="E265" s="143">
        <f t="shared" si="52"/>
        <v>1.1300000000000097</v>
      </c>
      <c r="F265" s="120"/>
      <c r="G265" s="123"/>
      <c r="H265" s="123"/>
      <c r="I265" s="123"/>
      <c r="J265" s="123"/>
      <c r="K265" s="123">
        <v>38.04</v>
      </c>
      <c r="L265" s="123">
        <v>29.844000000000001</v>
      </c>
      <c r="M265" s="123">
        <v>3.6</v>
      </c>
      <c r="N265" s="123"/>
      <c r="O265" s="123"/>
      <c r="P265" s="123"/>
      <c r="Q265" s="123"/>
      <c r="R265" s="123"/>
      <c r="S265" s="123"/>
      <c r="T265" s="123"/>
      <c r="U265" s="123"/>
      <c r="V265" s="123"/>
      <c r="W265" s="123"/>
      <c r="X265" s="123"/>
      <c r="Y265" s="123"/>
      <c r="Z265" s="120"/>
      <c r="AH265" s="120"/>
      <c r="AI265" s="123"/>
      <c r="AJ265" s="123"/>
      <c r="AK265" s="123"/>
      <c r="AL265" s="120"/>
      <c r="AM265" s="120"/>
      <c r="AN265" s="120"/>
      <c r="AO265" s="120"/>
      <c r="AP265" s="120"/>
      <c r="AT265" s="120"/>
      <c r="AU265" s="123"/>
      <c r="AV265" s="128"/>
      <c r="AW265" s="128"/>
    </row>
    <row r="266" spans="3:49" hidden="1" x14ac:dyDescent="0.35">
      <c r="C266" s="143">
        <v>16.05</v>
      </c>
      <c r="D266" s="143">
        <f t="shared" si="51"/>
        <v>72.694999999999993</v>
      </c>
      <c r="E266" s="143">
        <f t="shared" si="52"/>
        <v>1.1300000000000097</v>
      </c>
      <c r="F266" s="120"/>
      <c r="G266" s="123"/>
      <c r="H266" s="123"/>
      <c r="I266" s="123"/>
      <c r="J266" s="123"/>
      <c r="K266" s="123">
        <v>38.049999999999997</v>
      </c>
      <c r="L266" s="123">
        <v>29.88</v>
      </c>
      <c r="M266" s="123">
        <v>3.6</v>
      </c>
      <c r="N266" s="123"/>
      <c r="O266" s="123"/>
      <c r="P266" s="123"/>
      <c r="Q266" s="123"/>
      <c r="R266" s="123"/>
      <c r="S266" s="123"/>
      <c r="T266" s="123"/>
      <c r="U266" s="123"/>
      <c r="V266" s="123"/>
      <c r="W266" s="123"/>
      <c r="X266" s="123"/>
      <c r="Y266" s="123"/>
      <c r="Z266" s="120"/>
      <c r="AH266" s="120"/>
      <c r="AI266" s="123"/>
      <c r="AJ266" s="123"/>
      <c r="AK266" s="123"/>
      <c r="AL266" s="120"/>
      <c r="AM266" s="120"/>
      <c r="AN266" s="120"/>
      <c r="AO266" s="120"/>
      <c r="AP266" s="120"/>
      <c r="AT266" s="120"/>
      <c r="AU266" s="123"/>
      <c r="AV266" s="128"/>
      <c r="AW266" s="128"/>
    </row>
    <row r="267" spans="3:49" hidden="1" x14ac:dyDescent="0.35">
      <c r="C267" s="143">
        <v>16.059999999999999</v>
      </c>
      <c r="D267" s="143">
        <f t="shared" si="51"/>
        <v>72.807999999999993</v>
      </c>
      <c r="E267" s="143">
        <f t="shared" si="52"/>
        <v>1.1300000000000097</v>
      </c>
      <c r="F267" s="120"/>
      <c r="G267" s="123"/>
      <c r="H267" s="123"/>
      <c r="I267" s="123"/>
      <c r="J267" s="123"/>
      <c r="K267" s="123">
        <v>38.06</v>
      </c>
      <c r="L267" s="123">
        <v>29.916</v>
      </c>
      <c r="M267" s="123">
        <v>3.6</v>
      </c>
      <c r="N267" s="123"/>
      <c r="O267" s="123"/>
      <c r="P267" s="123"/>
      <c r="Q267" s="123"/>
      <c r="R267" s="123"/>
      <c r="S267" s="123"/>
      <c r="T267" s="123"/>
      <c r="U267" s="123"/>
      <c r="V267" s="123"/>
      <c r="W267" s="123"/>
      <c r="X267" s="123"/>
      <c r="Y267" s="123"/>
      <c r="Z267" s="120"/>
      <c r="AH267" s="120"/>
      <c r="AI267" s="123"/>
      <c r="AJ267" s="123"/>
      <c r="AK267" s="123"/>
      <c r="AL267" s="120"/>
      <c r="AM267" s="120"/>
      <c r="AN267" s="120"/>
      <c r="AO267" s="120"/>
      <c r="AP267" s="120"/>
      <c r="AT267" s="120"/>
      <c r="AU267" s="123"/>
      <c r="AV267" s="128"/>
      <c r="AW267" s="128"/>
    </row>
    <row r="268" spans="3:49" hidden="1" x14ac:dyDescent="0.35">
      <c r="C268" s="143">
        <v>16.07</v>
      </c>
      <c r="D268" s="143">
        <f t="shared" si="51"/>
        <v>72.920999999999992</v>
      </c>
      <c r="E268" s="143">
        <f t="shared" si="52"/>
        <v>1.1300000000000097</v>
      </c>
      <c r="F268" s="120"/>
      <c r="G268" s="123"/>
      <c r="H268" s="123"/>
      <c r="I268" s="123"/>
      <c r="J268" s="123"/>
      <c r="K268" s="123">
        <v>38.07</v>
      </c>
      <c r="L268" s="123">
        <v>29.952000000000002</v>
      </c>
      <c r="M268" s="123">
        <v>3.6</v>
      </c>
      <c r="N268" s="123"/>
      <c r="O268" s="123"/>
      <c r="P268" s="123"/>
      <c r="Q268" s="123"/>
      <c r="R268" s="123"/>
      <c r="S268" s="123"/>
      <c r="T268" s="123"/>
      <c r="U268" s="123"/>
      <c r="V268" s="123"/>
      <c r="W268" s="123"/>
      <c r="X268" s="123"/>
      <c r="Y268" s="123"/>
      <c r="Z268" s="120"/>
      <c r="AH268" s="120"/>
      <c r="AI268" s="123"/>
      <c r="AJ268" s="123"/>
      <c r="AK268" s="123"/>
      <c r="AL268" s="120"/>
      <c r="AM268" s="120"/>
      <c r="AN268" s="120"/>
      <c r="AO268" s="120"/>
      <c r="AP268" s="120"/>
      <c r="AT268" s="120"/>
      <c r="AU268" s="123"/>
      <c r="AV268" s="128"/>
      <c r="AW268" s="128"/>
    </row>
    <row r="269" spans="3:49" hidden="1" x14ac:dyDescent="0.35">
      <c r="C269" s="143">
        <v>16.079999999999998</v>
      </c>
      <c r="D269" s="143">
        <f t="shared" si="51"/>
        <v>73.033999999999992</v>
      </c>
      <c r="E269" s="143">
        <f t="shared" si="52"/>
        <v>1.1300000000000097</v>
      </c>
      <c r="F269" s="120"/>
      <c r="G269" s="123"/>
      <c r="H269" s="123"/>
      <c r="I269" s="123"/>
      <c r="J269" s="123"/>
      <c r="K269" s="123">
        <v>38.08</v>
      </c>
      <c r="L269" s="123">
        <v>29.988</v>
      </c>
      <c r="M269" s="123">
        <v>3.6</v>
      </c>
      <c r="N269" s="123"/>
      <c r="O269" s="123"/>
      <c r="P269" s="123"/>
      <c r="Q269" s="123"/>
      <c r="R269" s="123"/>
      <c r="S269" s="123"/>
      <c r="T269" s="123"/>
      <c r="U269" s="123"/>
      <c r="V269" s="123"/>
      <c r="W269" s="123"/>
      <c r="X269" s="123"/>
      <c r="Y269" s="123"/>
      <c r="Z269" s="120"/>
      <c r="AH269" s="120"/>
      <c r="AI269" s="123"/>
      <c r="AJ269" s="123"/>
      <c r="AK269" s="123"/>
      <c r="AL269" s="120"/>
      <c r="AM269" s="120"/>
      <c r="AN269" s="120"/>
      <c r="AO269" s="120"/>
      <c r="AP269" s="120"/>
      <c r="AT269" s="120"/>
      <c r="AU269" s="123"/>
      <c r="AV269" s="128"/>
      <c r="AW269" s="128"/>
    </row>
    <row r="270" spans="3:49" hidden="1" x14ac:dyDescent="0.35">
      <c r="C270" s="143">
        <v>16.09</v>
      </c>
      <c r="D270" s="143">
        <f t="shared" si="51"/>
        <v>73.146999999999991</v>
      </c>
      <c r="E270" s="143">
        <f t="shared" si="52"/>
        <v>1.1300000000000097</v>
      </c>
      <c r="F270" s="120"/>
      <c r="G270" s="123"/>
      <c r="H270" s="123"/>
      <c r="I270" s="123"/>
      <c r="J270" s="123"/>
      <c r="K270" s="123">
        <v>38.090000000000003</v>
      </c>
      <c r="L270" s="123">
        <v>30.024000000000001</v>
      </c>
      <c r="M270" s="123">
        <v>3.6</v>
      </c>
      <c r="N270" s="123"/>
      <c r="O270" s="123"/>
      <c r="P270" s="123"/>
      <c r="Q270" s="123"/>
      <c r="R270" s="123"/>
      <c r="S270" s="123"/>
      <c r="T270" s="123"/>
      <c r="U270" s="123"/>
      <c r="V270" s="123"/>
      <c r="W270" s="123"/>
      <c r="X270" s="123"/>
      <c r="Y270" s="123"/>
      <c r="Z270" s="120"/>
      <c r="AH270" s="120"/>
      <c r="AI270" s="123"/>
      <c r="AJ270" s="123"/>
      <c r="AK270" s="123"/>
      <c r="AL270" s="120"/>
      <c r="AM270" s="120"/>
      <c r="AN270" s="120"/>
      <c r="AO270" s="120"/>
      <c r="AP270" s="120"/>
      <c r="AT270" s="120"/>
      <c r="AU270" s="123"/>
      <c r="AV270" s="128"/>
      <c r="AW270" s="128"/>
    </row>
    <row r="271" spans="3:49" hidden="1" x14ac:dyDescent="0.35">
      <c r="C271" s="142">
        <v>16.100000000000001</v>
      </c>
      <c r="D271" s="143">
        <v>73.260000000000005</v>
      </c>
      <c r="E271" s="143"/>
      <c r="F271" s="120"/>
      <c r="G271" s="123"/>
      <c r="H271" s="123"/>
      <c r="I271" s="123"/>
      <c r="J271" s="123"/>
      <c r="K271" s="123">
        <v>38.1</v>
      </c>
      <c r="L271" s="123">
        <v>30.06</v>
      </c>
      <c r="M271" s="123">
        <v>3.6</v>
      </c>
      <c r="N271" s="123"/>
      <c r="O271" s="123"/>
      <c r="P271" s="123"/>
      <c r="Q271" s="123"/>
      <c r="R271" s="123"/>
      <c r="S271" s="123"/>
      <c r="T271" s="123"/>
      <c r="U271" s="123"/>
      <c r="V271" s="123"/>
      <c r="W271" s="123"/>
      <c r="X271" s="123"/>
      <c r="Y271" s="123"/>
      <c r="Z271" s="120"/>
      <c r="AH271" s="120"/>
      <c r="AI271" s="123"/>
      <c r="AJ271" s="123"/>
      <c r="AK271" s="123"/>
      <c r="AL271" s="120"/>
      <c r="AM271" s="120"/>
      <c r="AN271" s="120"/>
      <c r="AO271" s="120"/>
      <c r="AP271" s="120"/>
      <c r="AT271" s="120"/>
      <c r="AU271" s="123"/>
      <c r="AV271" s="128"/>
      <c r="AW271" s="128"/>
    </row>
    <row r="272" spans="3:49" hidden="1" x14ac:dyDescent="0.35">
      <c r="C272" s="143">
        <v>16.11</v>
      </c>
      <c r="D272" s="143">
        <f>SUM((E272)/10)+D271</f>
        <v>73.372</v>
      </c>
      <c r="E272" s="143">
        <f>SUM(D281)-D271</f>
        <v>1.1199999999999903</v>
      </c>
      <c r="F272" s="120"/>
      <c r="G272" s="123"/>
      <c r="H272" s="123"/>
      <c r="I272" s="123"/>
      <c r="J272" s="123"/>
      <c r="K272" s="123">
        <v>38.11</v>
      </c>
      <c r="L272" s="123">
        <v>30.096</v>
      </c>
      <c r="M272" s="123">
        <v>3.6</v>
      </c>
      <c r="N272" s="123"/>
      <c r="O272" s="123"/>
      <c r="P272" s="123"/>
      <c r="Q272" s="123"/>
      <c r="R272" s="123"/>
      <c r="S272" s="123"/>
      <c r="T272" s="123"/>
      <c r="U272" s="123"/>
      <c r="V272" s="123"/>
      <c r="W272" s="123"/>
      <c r="X272" s="123"/>
      <c r="Y272" s="123"/>
      <c r="Z272" s="120"/>
      <c r="AH272" s="120"/>
      <c r="AI272" s="123"/>
      <c r="AJ272" s="123"/>
      <c r="AK272" s="123"/>
      <c r="AL272" s="120"/>
      <c r="AM272" s="120"/>
      <c r="AN272" s="120"/>
      <c r="AO272" s="120"/>
      <c r="AP272" s="120"/>
      <c r="AT272" s="120"/>
      <c r="AU272" s="123"/>
      <c r="AV272" s="128"/>
      <c r="AW272" s="128"/>
    </row>
    <row r="273" spans="3:49" hidden="1" x14ac:dyDescent="0.35">
      <c r="C273" s="143">
        <v>16.12</v>
      </c>
      <c r="D273" s="143">
        <f t="shared" ref="D273:D280" si="53">SUM((E273)/10)+D272</f>
        <v>73.483999999999995</v>
      </c>
      <c r="E273" s="143">
        <f>SUM(E272)</f>
        <v>1.1199999999999903</v>
      </c>
      <c r="F273" s="120"/>
      <c r="G273" s="123"/>
      <c r="H273" s="123"/>
      <c r="I273" s="123"/>
      <c r="J273" s="123"/>
      <c r="K273" s="123">
        <v>38.119999999999997</v>
      </c>
      <c r="L273" s="123">
        <v>30.132000000000001</v>
      </c>
      <c r="M273" s="123">
        <v>3.6</v>
      </c>
      <c r="N273" s="123"/>
      <c r="O273" s="123"/>
      <c r="P273" s="123"/>
      <c r="Q273" s="123"/>
      <c r="R273" s="123"/>
      <c r="S273" s="123"/>
      <c r="T273" s="123"/>
      <c r="U273" s="123"/>
      <c r="V273" s="123"/>
      <c r="W273" s="123"/>
      <c r="X273" s="123"/>
      <c r="Y273" s="123"/>
      <c r="Z273" s="120"/>
      <c r="AH273" s="120"/>
      <c r="AI273" s="123"/>
      <c r="AJ273" s="123"/>
      <c r="AK273" s="123"/>
      <c r="AL273" s="120"/>
      <c r="AM273" s="120"/>
      <c r="AN273" s="120"/>
      <c r="AO273" s="120"/>
      <c r="AP273" s="120"/>
      <c r="AT273" s="120"/>
      <c r="AU273" s="123"/>
      <c r="AV273" s="128"/>
      <c r="AW273" s="128"/>
    </row>
    <row r="274" spans="3:49" hidden="1" x14ac:dyDescent="0.35">
      <c r="C274" s="143">
        <v>16.13</v>
      </c>
      <c r="D274" s="143">
        <f t="shared" si="53"/>
        <v>73.595999999999989</v>
      </c>
      <c r="E274" s="143">
        <f t="shared" ref="E274:E280" si="54">SUM(E273)</f>
        <v>1.1199999999999903</v>
      </c>
      <c r="F274" s="120"/>
      <c r="G274" s="123"/>
      <c r="H274" s="123"/>
      <c r="I274" s="123"/>
      <c r="J274" s="123"/>
      <c r="K274" s="123">
        <v>38.130000000000003</v>
      </c>
      <c r="L274" s="123">
        <v>30.167999999999999</v>
      </c>
      <c r="M274" s="123">
        <v>3.6</v>
      </c>
      <c r="N274" s="123"/>
      <c r="O274" s="123"/>
      <c r="P274" s="123"/>
      <c r="Q274" s="123"/>
      <c r="R274" s="123"/>
      <c r="S274" s="123"/>
      <c r="T274" s="123"/>
      <c r="U274" s="123"/>
      <c r="V274" s="123"/>
      <c r="W274" s="123"/>
      <c r="X274" s="123"/>
      <c r="Y274" s="123"/>
      <c r="Z274" s="120"/>
      <c r="AH274" s="120"/>
      <c r="AI274" s="123"/>
      <c r="AJ274" s="123"/>
      <c r="AK274" s="123"/>
      <c r="AL274" s="120"/>
      <c r="AM274" s="120"/>
      <c r="AN274" s="120"/>
      <c r="AO274" s="120"/>
      <c r="AP274" s="120"/>
      <c r="AT274" s="120"/>
      <c r="AU274" s="123"/>
      <c r="AV274" s="128"/>
      <c r="AW274" s="128"/>
    </row>
    <row r="275" spans="3:49" hidden="1" x14ac:dyDescent="0.35">
      <c r="C275" s="143">
        <v>16.14</v>
      </c>
      <c r="D275" s="143">
        <f t="shared" si="53"/>
        <v>73.707999999999984</v>
      </c>
      <c r="E275" s="143">
        <f t="shared" si="54"/>
        <v>1.1199999999999903</v>
      </c>
      <c r="F275" s="120"/>
      <c r="G275" s="123"/>
      <c r="H275" s="123"/>
      <c r="I275" s="123"/>
      <c r="J275" s="123"/>
      <c r="K275" s="123">
        <v>38.14</v>
      </c>
      <c r="L275" s="123">
        <v>30.204000000000001</v>
      </c>
      <c r="M275" s="123">
        <v>3.6</v>
      </c>
      <c r="N275" s="123"/>
      <c r="O275" s="123"/>
      <c r="P275" s="123"/>
      <c r="Q275" s="123"/>
      <c r="R275" s="123"/>
      <c r="S275" s="123"/>
      <c r="T275" s="123"/>
      <c r="U275" s="123"/>
      <c r="V275" s="123"/>
      <c r="W275" s="123"/>
      <c r="X275" s="123"/>
      <c r="Y275" s="123"/>
      <c r="Z275" s="120"/>
      <c r="AH275" s="120"/>
      <c r="AI275" s="123"/>
      <c r="AJ275" s="123"/>
      <c r="AK275" s="123"/>
      <c r="AL275" s="120"/>
      <c r="AM275" s="120"/>
      <c r="AN275" s="120"/>
      <c r="AO275" s="120"/>
      <c r="AP275" s="120"/>
      <c r="AT275" s="120"/>
      <c r="AU275" s="123"/>
      <c r="AV275" s="128"/>
      <c r="AW275" s="128"/>
    </row>
    <row r="276" spans="3:49" hidden="1" x14ac:dyDescent="0.35">
      <c r="C276" s="143">
        <v>16.149999999999999</v>
      </c>
      <c r="D276" s="143">
        <f t="shared" si="53"/>
        <v>73.819999999999979</v>
      </c>
      <c r="E276" s="143">
        <f t="shared" si="54"/>
        <v>1.1199999999999903</v>
      </c>
      <c r="F276" s="120"/>
      <c r="G276" s="123"/>
      <c r="H276" s="123"/>
      <c r="I276" s="123"/>
      <c r="J276" s="123"/>
      <c r="K276" s="123">
        <v>38.15</v>
      </c>
      <c r="L276" s="123">
        <v>30.24</v>
      </c>
      <c r="M276" s="123">
        <v>3.6</v>
      </c>
      <c r="N276" s="123"/>
      <c r="O276" s="123"/>
      <c r="P276" s="123"/>
      <c r="Q276" s="123"/>
      <c r="R276" s="123"/>
      <c r="S276" s="123"/>
      <c r="T276" s="123"/>
      <c r="U276" s="123"/>
      <c r="V276" s="123"/>
      <c r="W276" s="123"/>
      <c r="X276" s="123"/>
      <c r="Y276" s="123"/>
      <c r="Z276" s="120"/>
      <c r="AH276" s="120"/>
      <c r="AI276" s="123"/>
      <c r="AJ276" s="123"/>
      <c r="AK276" s="123"/>
      <c r="AL276" s="120"/>
      <c r="AM276" s="120"/>
      <c r="AN276" s="120"/>
      <c r="AO276" s="120"/>
      <c r="AP276" s="120"/>
      <c r="AT276" s="120"/>
      <c r="AU276" s="123"/>
      <c r="AV276" s="128"/>
      <c r="AW276" s="128"/>
    </row>
    <row r="277" spans="3:49" hidden="1" x14ac:dyDescent="0.35">
      <c r="C277" s="143">
        <v>16.16</v>
      </c>
      <c r="D277" s="143">
        <f t="shared" si="53"/>
        <v>73.931999999999974</v>
      </c>
      <c r="E277" s="143">
        <f t="shared" si="54"/>
        <v>1.1199999999999903</v>
      </c>
      <c r="F277" s="120"/>
      <c r="G277" s="123"/>
      <c r="H277" s="123"/>
      <c r="I277" s="123"/>
      <c r="J277" s="123"/>
      <c r="K277" s="123">
        <v>38.159999999999997</v>
      </c>
      <c r="L277" s="123">
        <v>30.276</v>
      </c>
      <c r="M277" s="123">
        <v>3.6</v>
      </c>
      <c r="N277" s="123"/>
      <c r="O277" s="123"/>
      <c r="P277" s="123"/>
      <c r="Q277" s="123"/>
      <c r="R277" s="123"/>
      <c r="S277" s="123"/>
      <c r="T277" s="123"/>
      <c r="U277" s="123"/>
      <c r="V277" s="123"/>
      <c r="W277" s="123"/>
      <c r="X277" s="123"/>
      <c r="Y277" s="123"/>
      <c r="Z277" s="120"/>
      <c r="AH277" s="120"/>
      <c r="AI277" s="123"/>
      <c r="AJ277" s="123"/>
      <c r="AK277" s="123"/>
      <c r="AL277" s="120"/>
      <c r="AM277" s="120"/>
      <c r="AN277" s="120"/>
      <c r="AO277" s="120"/>
      <c r="AP277" s="120"/>
      <c r="AT277" s="120"/>
      <c r="AU277" s="123"/>
      <c r="AV277" s="128"/>
      <c r="AW277" s="128"/>
    </row>
    <row r="278" spans="3:49" hidden="1" x14ac:dyDescent="0.35">
      <c r="C278" s="143">
        <v>16.170000000000002</v>
      </c>
      <c r="D278" s="143">
        <f t="shared" si="53"/>
        <v>74.043999999999969</v>
      </c>
      <c r="E278" s="143">
        <f t="shared" si="54"/>
        <v>1.1199999999999903</v>
      </c>
      <c r="F278" s="120"/>
      <c r="G278" s="123"/>
      <c r="H278" s="123"/>
      <c r="I278" s="123"/>
      <c r="J278" s="123"/>
      <c r="K278" s="123">
        <v>38.17</v>
      </c>
      <c r="L278" s="123">
        <v>30.312000000000001</v>
      </c>
      <c r="M278" s="123">
        <v>3.6</v>
      </c>
      <c r="N278" s="123"/>
      <c r="O278" s="123"/>
      <c r="P278" s="123"/>
      <c r="Q278" s="123"/>
      <c r="R278" s="123"/>
      <c r="S278" s="123"/>
      <c r="T278" s="123"/>
      <c r="U278" s="123"/>
      <c r="V278" s="123"/>
      <c r="W278" s="123"/>
      <c r="X278" s="123"/>
      <c r="Y278" s="123"/>
      <c r="Z278" s="120"/>
      <c r="AH278" s="120"/>
      <c r="AI278" s="123"/>
      <c r="AJ278" s="123"/>
      <c r="AK278" s="123"/>
      <c r="AL278" s="120"/>
      <c r="AM278" s="120"/>
      <c r="AN278" s="120"/>
      <c r="AO278" s="120"/>
      <c r="AP278" s="120"/>
      <c r="AT278" s="120"/>
      <c r="AU278" s="123"/>
      <c r="AV278" s="128"/>
      <c r="AW278" s="128"/>
    </row>
    <row r="279" spans="3:49" hidden="1" x14ac:dyDescent="0.35">
      <c r="C279" s="143">
        <v>16.18</v>
      </c>
      <c r="D279" s="143">
        <f t="shared" si="53"/>
        <v>74.155999999999963</v>
      </c>
      <c r="E279" s="143">
        <f t="shared" si="54"/>
        <v>1.1199999999999903</v>
      </c>
      <c r="F279" s="120"/>
      <c r="G279" s="123"/>
      <c r="H279" s="123"/>
      <c r="I279" s="123"/>
      <c r="J279" s="123"/>
      <c r="K279" s="123">
        <v>38.18</v>
      </c>
      <c r="L279" s="123">
        <v>30.347999999999999</v>
      </c>
      <c r="M279" s="123">
        <v>3.6</v>
      </c>
      <c r="N279" s="123"/>
      <c r="O279" s="123"/>
      <c r="P279" s="123"/>
      <c r="Q279" s="123"/>
      <c r="R279" s="123"/>
      <c r="S279" s="123"/>
      <c r="T279" s="123"/>
      <c r="U279" s="123"/>
      <c r="V279" s="123"/>
      <c r="W279" s="123"/>
      <c r="X279" s="123"/>
      <c r="Y279" s="123"/>
      <c r="Z279" s="120"/>
      <c r="AH279" s="120"/>
      <c r="AI279" s="123"/>
      <c r="AJ279" s="123"/>
      <c r="AK279" s="123"/>
      <c r="AL279" s="120"/>
      <c r="AM279" s="120"/>
      <c r="AN279" s="120"/>
      <c r="AO279" s="120"/>
      <c r="AP279" s="120"/>
      <c r="AT279" s="120"/>
      <c r="AU279" s="123"/>
      <c r="AV279" s="128"/>
      <c r="AW279" s="128"/>
    </row>
    <row r="280" spans="3:49" hidden="1" x14ac:dyDescent="0.35">
      <c r="C280" s="143">
        <v>16.190000000000001</v>
      </c>
      <c r="D280" s="143">
        <f t="shared" si="53"/>
        <v>74.267999999999958</v>
      </c>
      <c r="E280" s="143">
        <f t="shared" si="54"/>
        <v>1.1199999999999903</v>
      </c>
      <c r="F280" s="120"/>
      <c r="G280" s="123"/>
      <c r="H280" s="123"/>
      <c r="I280" s="123"/>
      <c r="J280" s="123"/>
      <c r="K280" s="123">
        <v>38.19</v>
      </c>
      <c r="L280" s="123">
        <v>30.384</v>
      </c>
      <c r="M280" s="123">
        <v>3.6</v>
      </c>
      <c r="N280" s="123"/>
      <c r="O280" s="123"/>
      <c r="P280" s="123"/>
      <c r="Q280" s="123"/>
      <c r="R280" s="123"/>
      <c r="S280" s="123"/>
      <c r="T280" s="123"/>
      <c r="U280" s="123"/>
      <c r="V280" s="123"/>
      <c r="W280" s="123"/>
      <c r="X280" s="123"/>
      <c r="Y280" s="123"/>
      <c r="Z280" s="120"/>
      <c r="AH280" s="120"/>
      <c r="AI280" s="123"/>
      <c r="AJ280" s="123"/>
      <c r="AK280" s="123"/>
      <c r="AL280" s="120"/>
      <c r="AM280" s="120"/>
      <c r="AN280" s="120"/>
      <c r="AO280" s="120"/>
      <c r="AP280" s="120"/>
      <c r="AT280" s="120"/>
      <c r="AU280" s="123"/>
      <c r="AV280" s="128"/>
      <c r="AW280" s="128"/>
    </row>
    <row r="281" spans="3:49" hidden="1" x14ac:dyDescent="0.35">
      <c r="C281" s="142">
        <v>16.2</v>
      </c>
      <c r="D281" s="143">
        <v>74.38</v>
      </c>
      <c r="E281" s="143"/>
      <c r="F281" s="120"/>
      <c r="G281" s="123"/>
      <c r="H281" s="123"/>
      <c r="I281" s="123"/>
      <c r="J281" s="123"/>
      <c r="K281" s="123">
        <v>38.200000000000003</v>
      </c>
      <c r="L281" s="123">
        <v>30.42</v>
      </c>
      <c r="M281" s="123">
        <v>3.6</v>
      </c>
      <c r="N281" s="123"/>
      <c r="O281" s="123"/>
      <c r="P281" s="123"/>
      <c r="Q281" s="123"/>
      <c r="R281" s="123"/>
      <c r="S281" s="123"/>
      <c r="T281" s="123"/>
      <c r="U281" s="123"/>
      <c r="V281" s="123"/>
      <c r="W281" s="123"/>
      <c r="X281" s="123"/>
      <c r="Y281" s="123"/>
      <c r="Z281" s="120"/>
      <c r="AH281" s="120"/>
      <c r="AI281" s="123"/>
      <c r="AJ281" s="123"/>
      <c r="AK281" s="123"/>
      <c r="AL281" s="120"/>
      <c r="AM281" s="120"/>
      <c r="AN281" s="120"/>
      <c r="AO281" s="120"/>
      <c r="AP281" s="120"/>
      <c r="AT281" s="120"/>
      <c r="AU281" s="123"/>
      <c r="AV281" s="128"/>
      <c r="AW281" s="128"/>
    </row>
    <row r="282" spans="3:49" hidden="1" x14ac:dyDescent="0.35">
      <c r="C282" s="143">
        <v>16.21</v>
      </c>
      <c r="D282" s="143">
        <f>SUM((E282)/10)+D281</f>
        <v>74.49199999999999</v>
      </c>
      <c r="E282" s="143">
        <f>SUM(D291)-D281</f>
        <v>1.1200000000000045</v>
      </c>
      <c r="F282" s="120"/>
      <c r="G282" s="123"/>
      <c r="H282" s="123"/>
      <c r="I282" s="123"/>
      <c r="J282" s="123"/>
      <c r="K282" s="123">
        <v>38.21</v>
      </c>
      <c r="L282" s="123">
        <v>30.456</v>
      </c>
      <c r="M282" s="123">
        <v>3.6</v>
      </c>
      <c r="N282" s="123"/>
      <c r="O282" s="123"/>
      <c r="P282" s="123"/>
      <c r="Q282" s="123"/>
      <c r="R282" s="123"/>
      <c r="S282" s="123"/>
      <c r="T282" s="123"/>
      <c r="U282" s="123"/>
      <c r="V282" s="123"/>
      <c r="W282" s="123"/>
      <c r="X282" s="123"/>
      <c r="Y282" s="123"/>
      <c r="Z282" s="120"/>
      <c r="AH282" s="120"/>
      <c r="AI282" s="123"/>
      <c r="AJ282" s="123"/>
      <c r="AK282" s="123"/>
      <c r="AL282" s="120"/>
      <c r="AM282" s="120"/>
      <c r="AN282" s="120"/>
      <c r="AO282" s="120"/>
      <c r="AP282" s="120"/>
      <c r="AT282" s="120"/>
      <c r="AU282" s="123"/>
      <c r="AV282" s="128"/>
      <c r="AW282" s="128"/>
    </row>
    <row r="283" spans="3:49" hidden="1" x14ac:dyDescent="0.35">
      <c r="C283" s="143">
        <v>16.22</v>
      </c>
      <c r="D283" s="143">
        <f t="shared" ref="D283:D290" si="55">SUM((E283)/10)+D282</f>
        <v>74.603999999999985</v>
      </c>
      <c r="E283" s="143">
        <f>SUM(E282)</f>
        <v>1.1200000000000045</v>
      </c>
      <c r="F283" s="120"/>
      <c r="G283" s="123"/>
      <c r="H283" s="123"/>
      <c r="I283" s="123"/>
      <c r="J283" s="123"/>
      <c r="K283" s="123">
        <v>38.22</v>
      </c>
      <c r="L283" s="123">
        <v>30.492000000000001</v>
      </c>
      <c r="M283" s="123">
        <v>3.6</v>
      </c>
      <c r="N283" s="123"/>
      <c r="O283" s="123"/>
      <c r="P283" s="123"/>
      <c r="Q283" s="123"/>
      <c r="R283" s="123"/>
      <c r="S283" s="123"/>
      <c r="T283" s="123"/>
      <c r="U283" s="123"/>
      <c r="V283" s="123"/>
      <c r="W283" s="123"/>
      <c r="X283" s="123"/>
      <c r="Y283" s="123"/>
      <c r="Z283" s="120"/>
      <c r="AH283" s="120"/>
      <c r="AI283" s="123"/>
      <c r="AJ283" s="123"/>
      <c r="AK283" s="123"/>
      <c r="AL283" s="120"/>
      <c r="AM283" s="120"/>
      <c r="AN283" s="120"/>
      <c r="AO283" s="120"/>
      <c r="AP283" s="120"/>
      <c r="AT283" s="120"/>
      <c r="AU283" s="123"/>
      <c r="AV283" s="128"/>
      <c r="AW283" s="128"/>
    </row>
    <row r="284" spans="3:49" hidden="1" x14ac:dyDescent="0.35">
      <c r="C284" s="143">
        <v>16.23</v>
      </c>
      <c r="D284" s="143">
        <f t="shared" si="55"/>
        <v>74.71599999999998</v>
      </c>
      <c r="E284" s="143">
        <f t="shared" ref="E284:E290" si="56">SUM(E283)</f>
        <v>1.1200000000000045</v>
      </c>
      <c r="F284" s="120"/>
      <c r="G284" s="123"/>
      <c r="H284" s="123"/>
      <c r="I284" s="123"/>
      <c r="J284" s="123"/>
      <c r="K284" s="123">
        <v>38.229999999999997</v>
      </c>
      <c r="L284" s="123">
        <v>30.527999999999999</v>
      </c>
      <c r="M284" s="123">
        <v>3.6</v>
      </c>
      <c r="N284" s="123"/>
      <c r="O284" s="123"/>
      <c r="P284" s="123"/>
      <c r="Q284" s="123"/>
      <c r="R284" s="123"/>
      <c r="S284" s="123"/>
      <c r="T284" s="123"/>
      <c r="U284" s="123"/>
      <c r="V284" s="123"/>
      <c r="W284" s="123"/>
      <c r="X284" s="123"/>
      <c r="Y284" s="123"/>
      <c r="Z284" s="120"/>
      <c r="AH284" s="120"/>
      <c r="AI284" s="123"/>
      <c r="AJ284" s="123"/>
      <c r="AK284" s="123"/>
      <c r="AL284" s="120"/>
      <c r="AM284" s="120"/>
      <c r="AN284" s="120"/>
      <c r="AO284" s="120"/>
      <c r="AP284" s="120"/>
      <c r="AT284" s="120"/>
      <c r="AU284" s="123"/>
      <c r="AV284" s="128"/>
      <c r="AW284" s="128"/>
    </row>
    <row r="285" spans="3:49" hidden="1" x14ac:dyDescent="0.35">
      <c r="C285" s="143">
        <v>16.239999999999998</v>
      </c>
      <c r="D285" s="143">
        <f t="shared" si="55"/>
        <v>74.827999999999975</v>
      </c>
      <c r="E285" s="143">
        <f t="shared" si="56"/>
        <v>1.1200000000000045</v>
      </c>
      <c r="F285" s="120"/>
      <c r="G285" s="123"/>
      <c r="H285" s="123"/>
      <c r="I285" s="123"/>
      <c r="J285" s="123"/>
      <c r="K285" s="123">
        <v>38.24</v>
      </c>
      <c r="L285" s="123">
        <v>30.564</v>
      </c>
      <c r="M285" s="123">
        <v>3.6</v>
      </c>
      <c r="N285" s="123"/>
      <c r="O285" s="123"/>
      <c r="P285" s="123"/>
      <c r="Q285" s="123"/>
      <c r="R285" s="123"/>
      <c r="S285" s="123"/>
      <c r="T285" s="123"/>
      <c r="U285" s="123"/>
      <c r="V285" s="123"/>
      <c r="W285" s="123"/>
      <c r="X285" s="123"/>
      <c r="Y285" s="123"/>
      <c r="Z285" s="120"/>
      <c r="AH285" s="120"/>
      <c r="AI285" s="123"/>
      <c r="AJ285" s="123"/>
      <c r="AK285" s="123"/>
      <c r="AL285" s="120"/>
      <c r="AM285" s="120"/>
      <c r="AN285" s="120"/>
      <c r="AO285" s="120"/>
      <c r="AP285" s="120"/>
      <c r="AT285" s="120"/>
      <c r="AU285" s="123"/>
      <c r="AV285" s="128"/>
      <c r="AW285" s="128"/>
    </row>
    <row r="286" spans="3:49" hidden="1" x14ac:dyDescent="0.35">
      <c r="C286" s="143">
        <v>16.25</v>
      </c>
      <c r="D286" s="143">
        <f t="shared" si="55"/>
        <v>74.939999999999969</v>
      </c>
      <c r="E286" s="143">
        <f t="shared" si="56"/>
        <v>1.1200000000000045</v>
      </c>
      <c r="F286" s="120"/>
      <c r="G286" s="123"/>
      <c r="H286" s="123"/>
      <c r="I286" s="123"/>
      <c r="J286" s="123"/>
      <c r="K286" s="123">
        <v>38.25</v>
      </c>
      <c r="L286" s="123">
        <v>30.6</v>
      </c>
      <c r="M286" s="123">
        <v>3.6</v>
      </c>
      <c r="N286" s="123"/>
      <c r="O286" s="123"/>
      <c r="P286" s="123"/>
      <c r="Q286" s="123"/>
      <c r="R286" s="123"/>
      <c r="S286" s="123"/>
      <c r="T286" s="123"/>
      <c r="U286" s="123"/>
      <c r="V286" s="123"/>
      <c r="W286" s="123"/>
      <c r="X286" s="123"/>
      <c r="Y286" s="123"/>
      <c r="Z286" s="120"/>
      <c r="AH286" s="120"/>
      <c r="AI286" s="123"/>
      <c r="AJ286" s="123"/>
      <c r="AK286" s="123"/>
      <c r="AL286" s="120"/>
      <c r="AM286" s="120"/>
      <c r="AN286" s="120"/>
      <c r="AO286" s="120"/>
      <c r="AP286" s="120"/>
      <c r="AT286" s="120"/>
      <c r="AU286" s="123"/>
      <c r="AV286" s="128"/>
      <c r="AW286" s="128"/>
    </row>
    <row r="287" spans="3:49" hidden="1" x14ac:dyDescent="0.35">
      <c r="C287" s="143">
        <v>16.260000000000002</v>
      </c>
      <c r="D287" s="143">
        <f t="shared" si="55"/>
        <v>75.051999999999964</v>
      </c>
      <c r="E287" s="143">
        <f t="shared" si="56"/>
        <v>1.1200000000000045</v>
      </c>
      <c r="F287" s="120"/>
      <c r="G287" s="123"/>
      <c r="H287" s="123"/>
      <c r="I287" s="123"/>
      <c r="J287" s="123"/>
      <c r="K287" s="123">
        <v>38.26</v>
      </c>
      <c r="L287" s="123">
        <v>30.635999999999999</v>
      </c>
      <c r="M287" s="123">
        <v>3.6</v>
      </c>
      <c r="N287" s="123"/>
      <c r="O287" s="123"/>
      <c r="P287" s="123"/>
      <c r="Q287" s="123"/>
      <c r="R287" s="123"/>
      <c r="S287" s="123"/>
      <c r="T287" s="123"/>
      <c r="U287" s="123"/>
      <c r="V287" s="123"/>
      <c r="W287" s="123"/>
      <c r="X287" s="123"/>
      <c r="Y287" s="123"/>
      <c r="Z287" s="120"/>
      <c r="AH287" s="120"/>
      <c r="AI287" s="123"/>
      <c r="AJ287" s="123"/>
      <c r="AK287" s="123"/>
      <c r="AL287" s="120"/>
      <c r="AM287" s="120"/>
      <c r="AN287" s="120"/>
      <c r="AO287" s="120"/>
      <c r="AP287" s="120"/>
      <c r="AT287" s="120"/>
      <c r="AU287" s="123"/>
      <c r="AV287" s="128"/>
      <c r="AW287" s="128"/>
    </row>
    <row r="288" spans="3:49" hidden="1" x14ac:dyDescent="0.35">
      <c r="C288" s="143">
        <v>16.27</v>
      </c>
      <c r="D288" s="143">
        <f t="shared" si="55"/>
        <v>75.163999999999959</v>
      </c>
      <c r="E288" s="143">
        <f t="shared" si="56"/>
        <v>1.1200000000000045</v>
      </c>
      <c r="F288" s="120"/>
      <c r="G288" s="123"/>
      <c r="H288" s="123"/>
      <c r="I288" s="123"/>
      <c r="J288" s="123"/>
      <c r="K288" s="123">
        <v>38.270000000000003</v>
      </c>
      <c r="L288" s="123">
        <v>30.672000000000001</v>
      </c>
      <c r="M288" s="123">
        <v>3.6</v>
      </c>
      <c r="N288" s="123"/>
      <c r="O288" s="123"/>
      <c r="P288" s="123"/>
      <c r="Q288" s="123"/>
      <c r="R288" s="123"/>
      <c r="S288" s="123"/>
      <c r="T288" s="123"/>
      <c r="U288" s="123"/>
      <c r="V288" s="123"/>
      <c r="W288" s="123"/>
      <c r="X288" s="123"/>
      <c r="Y288" s="123"/>
      <c r="Z288" s="120"/>
      <c r="AH288" s="120"/>
      <c r="AI288" s="123"/>
      <c r="AJ288" s="123"/>
      <c r="AK288" s="123"/>
      <c r="AL288" s="120"/>
      <c r="AM288" s="120"/>
      <c r="AN288" s="120"/>
      <c r="AO288" s="120"/>
      <c r="AP288" s="120"/>
      <c r="AT288" s="120"/>
      <c r="AU288" s="123"/>
      <c r="AV288" s="128"/>
      <c r="AW288" s="128"/>
    </row>
    <row r="289" spans="3:49" hidden="1" x14ac:dyDescent="0.35">
      <c r="C289" s="143">
        <v>16.28</v>
      </c>
      <c r="D289" s="143">
        <f t="shared" si="55"/>
        <v>75.275999999999954</v>
      </c>
      <c r="E289" s="143">
        <f t="shared" si="56"/>
        <v>1.1200000000000045</v>
      </c>
      <c r="F289" s="120"/>
      <c r="G289" s="123"/>
      <c r="H289" s="123"/>
      <c r="I289" s="123"/>
      <c r="J289" s="123"/>
      <c r="K289" s="123">
        <v>38.28</v>
      </c>
      <c r="L289" s="123">
        <v>30.707999999999998</v>
      </c>
      <c r="M289" s="123">
        <v>3.6</v>
      </c>
      <c r="N289" s="123"/>
      <c r="O289" s="123"/>
      <c r="P289" s="123"/>
      <c r="Q289" s="123"/>
      <c r="R289" s="123"/>
      <c r="S289" s="123"/>
      <c r="T289" s="123"/>
      <c r="U289" s="123"/>
      <c r="V289" s="123"/>
      <c r="W289" s="123"/>
      <c r="X289" s="123"/>
      <c r="Y289" s="123"/>
      <c r="Z289" s="120"/>
      <c r="AH289" s="120"/>
      <c r="AI289" s="123"/>
      <c r="AJ289" s="123"/>
      <c r="AK289" s="123"/>
      <c r="AL289" s="120"/>
      <c r="AM289" s="120"/>
      <c r="AN289" s="120"/>
      <c r="AO289" s="120"/>
      <c r="AP289" s="120"/>
      <c r="AT289" s="120"/>
      <c r="AU289" s="123"/>
      <c r="AV289" s="128"/>
      <c r="AW289" s="128"/>
    </row>
    <row r="290" spans="3:49" hidden="1" x14ac:dyDescent="0.35">
      <c r="C290" s="143">
        <v>16.29</v>
      </c>
      <c r="D290" s="143">
        <f t="shared" si="55"/>
        <v>75.387999999999948</v>
      </c>
      <c r="E290" s="143">
        <f t="shared" si="56"/>
        <v>1.1200000000000045</v>
      </c>
      <c r="F290" s="120"/>
      <c r="G290" s="123"/>
      <c r="H290" s="123"/>
      <c r="I290" s="123"/>
      <c r="J290" s="123"/>
      <c r="K290" s="123">
        <v>38.29</v>
      </c>
      <c r="L290" s="123">
        <v>30.744</v>
      </c>
      <c r="M290" s="123">
        <v>3.6</v>
      </c>
      <c r="N290" s="123"/>
      <c r="O290" s="123"/>
      <c r="P290" s="123"/>
      <c r="Q290" s="123"/>
      <c r="R290" s="123"/>
      <c r="S290" s="123"/>
      <c r="T290" s="123"/>
      <c r="U290" s="123"/>
      <c r="V290" s="123"/>
      <c r="W290" s="123"/>
      <c r="X290" s="123"/>
      <c r="Y290" s="123"/>
      <c r="Z290" s="120"/>
      <c r="AH290" s="120"/>
      <c r="AI290" s="123"/>
      <c r="AJ290" s="123"/>
      <c r="AK290" s="123"/>
      <c r="AL290" s="120"/>
      <c r="AM290" s="120"/>
      <c r="AN290" s="120"/>
      <c r="AO290" s="120"/>
      <c r="AP290" s="120"/>
      <c r="AT290" s="120"/>
      <c r="AU290" s="123"/>
      <c r="AV290" s="128"/>
      <c r="AW290" s="128"/>
    </row>
    <row r="291" spans="3:49" hidden="1" x14ac:dyDescent="0.35">
      <c r="C291" s="143">
        <v>16.3</v>
      </c>
      <c r="D291" s="143">
        <v>75.5</v>
      </c>
      <c r="E291" s="143"/>
      <c r="F291" s="120"/>
      <c r="G291" s="123"/>
      <c r="H291" s="123"/>
      <c r="I291" s="123"/>
      <c r="J291" s="123"/>
      <c r="K291" s="123">
        <v>38.299999999999997</v>
      </c>
      <c r="L291" s="123">
        <v>30.78</v>
      </c>
      <c r="M291" s="123">
        <v>3.6</v>
      </c>
      <c r="N291" s="123"/>
      <c r="O291" s="123"/>
      <c r="P291" s="123"/>
      <c r="Q291" s="123"/>
      <c r="R291" s="123"/>
      <c r="S291" s="123"/>
      <c r="T291" s="123"/>
      <c r="U291" s="123"/>
      <c r="V291" s="123"/>
      <c r="W291" s="123"/>
      <c r="X291" s="123"/>
      <c r="Y291" s="123"/>
      <c r="Z291" s="120"/>
      <c r="AH291" s="120"/>
      <c r="AI291" s="123"/>
      <c r="AJ291" s="123"/>
      <c r="AK291" s="123"/>
      <c r="AL291" s="120"/>
      <c r="AM291" s="120"/>
      <c r="AN291" s="120"/>
      <c r="AO291" s="120"/>
      <c r="AP291" s="120"/>
      <c r="AT291" s="120"/>
      <c r="AU291" s="123"/>
      <c r="AV291" s="128"/>
      <c r="AW291" s="128"/>
    </row>
    <row r="292" spans="3:49" hidden="1" x14ac:dyDescent="0.35">
      <c r="C292" s="143">
        <v>16.309999999999999</v>
      </c>
      <c r="D292" s="143">
        <f>SUM((E292)/10)+D291</f>
        <v>75.613</v>
      </c>
      <c r="E292" s="143">
        <f>SUM(D301)-D291</f>
        <v>1.1299999999999955</v>
      </c>
      <c r="F292" s="120"/>
      <c r="G292" s="123"/>
      <c r="H292" s="123"/>
      <c r="I292" s="123"/>
      <c r="J292" s="123"/>
      <c r="K292" s="123">
        <v>38.31</v>
      </c>
      <c r="L292" s="123">
        <v>30.815999999999999</v>
      </c>
      <c r="M292" s="123">
        <v>3.6</v>
      </c>
      <c r="N292" s="123"/>
      <c r="O292" s="123"/>
      <c r="P292" s="123"/>
      <c r="Q292" s="123"/>
      <c r="R292" s="123"/>
      <c r="S292" s="123"/>
      <c r="T292" s="123"/>
      <c r="U292" s="123"/>
      <c r="V292" s="123"/>
      <c r="W292" s="123"/>
      <c r="X292" s="123"/>
      <c r="Y292" s="123"/>
      <c r="Z292" s="120"/>
      <c r="AH292" s="120"/>
      <c r="AI292" s="123"/>
      <c r="AJ292" s="123"/>
      <c r="AK292" s="123"/>
      <c r="AL292" s="120"/>
      <c r="AM292" s="120"/>
      <c r="AN292" s="120"/>
      <c r="AO292" s="120"/>
      <c r="AP292" s="120"/>
      <c r="AT292" s="120"/>
      <c r="AU292" s="123"/>
      <c r="AV292" s="128"/>
      <c r="AW292" s="128"/>
    </row>
    <row r="293" spans="3:49" hidden="1" x14ac:dyDescent="0.35">
      <c r="C293" s="143">
        <v>16.32</v>
      </c>
      <c r="D293" s="143">
        <f t="shared" ref="D293:D300" si="57">SUM((E293)/10)+D292</f>
        <v>75.725999999999999</v>
      </c>
      <c r="E293" s="143">
        <f>SUM(E292)</f>
        <v>1.1299999999999955</v>
      </c>
      <c r="F293" s="120"/>
      <c r="G293" s="123"/>
      <c r="H293" s="123"/>
      <c r="I293" s="123"/>
      <c r="J293" s="123"/>
      <c r="K293" s="123">
        <v>38.32</v>
      </c>
      <c r="L293" s="123">
        <v>30.852</v>
      </c>
      <c r="M293" s="123">
        <v>3.6</v>
      </c>
      <c r="N293" s="123"/>
      <c r="O293" s="123"/>
      <c r="P293" s="123"/>
      <c r="Q293" s="123"/>
      <c r="R293" s="123"/>
      <c r="S293" s="123"/>
      <c r="T293" s="123"/>
      <c r="U293" s="123"/>
      <c r="V293" s="123"/>
      <c r="W293" s="123"/>
      <c r="X293" s="123"/>
      <c r="Y293" s="123"/>
      <c r="Z293" s="120"/>
      <c r="AH293" s="120"/>
      <c r="AI293" s="123"/>
      <c r="AJ293" s="123"/>
      <c r="AK293" s="123"/>
      <c r="AL293" s="120"/>
      <c r="AM293" s="120"/>
      <c r="AN293" s="120"/>
      <c r="AO293" s="120"/>
      <c r="AP293" s="120"/>
      <c r="AT293" s="120"/>
      <c r="AU293" s="123"/>
      <c r="AV293" s="128"/>
      <c r="AW293" s="128"/>
    </row>
    <row r="294" spans="3:49" hidden="1" x14ac:dyDescent="0.35">
      <c r="C294" s="143">
        <v>16.329999999999998</v>
      </c>
      <c r="D294" s="143">
        <f t="shared" si="57"/>
        <v>75.838999999999999</v>
      </c>
      <c r="E294" s="143">
        <f t="shared" ref="E294:E300" si="58">SUM(E293)</f>
        <v>1.1299999999999955</v>
      </c>
      <c r="F294" s="120"/>
      <c r="G294" s="123"/>
      <c r="H294" s="123"/>
      <c r="I294" s="123"/>
      <c r="J294" s="123"/>
      <c r="K294" s="123">
        <v>38.33</v>
      </c>
      <c r="L294" s="123">
        <v>30.888000000000002</v>
      </c>
      <c r="M294" s="123">
        <v>3.6</v>
      </c>
      <c r="N294" s="123"/>
      <c r="O294" s="123"/>
      <c r="P294" s="123"/>
      <c r="Q294" s="123"/>
      <c r="R294" s="123"/>
      <c r="S294" s="123"/>
      <c r="T294" s="123"/>
      <c r="U294" s="123"/>
      <c r="V294" s="123"/>
      <c r="W294" s="123"/>
      <c r="X294" s="123"/>
      <c r="Y294" s="123"/>
      <c r="Z294" s="120"/>
      <c r="AH294" s="120"/>
      <c r="AI294" s="123"/>
      <c r="AJ294" s="123"/>
      <c r="AK294" s="123"/>
      <c r="AL294" s="120"/>
      <c r="AM294" s="120"/>
      <c r="AN294" s="120"/>
      <c r="AO294" s="120"/>
      <c r="AP294" s="120"/>
      <c r="AT294" s="120"/>
      <c r="AU294" s="123"/>
      <c r="AV294" s="128"/>
      <c r="AW294" s="128"/>
    </row>
    <row r="295" spans="3:49" hidden="1" x14ac:dyDescent="0.35">
      <c r="C295" s="143">
        <v>16.34</v>
      </c>
      <c r="D295" s="143">
        <f t="shared" si="57"/>
        <v>75.951999999999998</v>
      </c>
      <c r="E295" s="143">
        <f t="shared" si="58"/>
        <v>1.1299999999999955</v>
      </c>
      <c r="F295" s="120"/>
      <c r="G295" s="123"/>
      <c r="H295" s="123"/>
      <c r="I295" s="123"/>
      <c r="J295" s="123"/>
      <c r="K295" s="123">
        <v>38.340000000000003</v>
      </c>
      <c r="L295" s="123">
        <v>30.923999999999999</v>
      </c>
      <c r="M295" s="123">
        <v>3.6</v>
      </c>
      <c r="N295" s="123"/>
      <c r="O295" s="123"/>
      <c r="P295" s="123"/>
      <c r="Q295" s="123"/>
      <c r="R295" s="123"/>
      <c r="S295" s="123"/>
      <c r="T295" s="123"/>
      <c r="U295" s="123"/>
      <c r="V295" s="123"/>
      <c r="W295" s="123"/>
      <c r="X295" s="123"/>
      <c r="Y295" s="123"/>
      <c r="Z295" s="120"/>
      <c r="AH295" s="120"/>
      <c r="AI295" s="123"/>
      <c r="AJ295" s="123"/>
      <c r="AK295" s="123"/>
      <c r="AL295" s="120"/>
      <c r="AM295" s="120"/>
      <c r="AN295" s="120"/>
      <c r="AO295" s="120"/>
      <c r="AP295" s="120"/>
      <c r="AT295" s="120"/>
      <c r="AU295" s="123"/>
      <c r="AV295" s="128"/>
      <c r="AW295" s="128"/>
    </row>
    <row r="296" spans="3:49" hidden="1" x14ac:dyDescent="0.35">
      <c r="C296" s="143">
        <v>16.350000000000001</v>
      </c>
      <c r="D296" s="143">
        <f t="shared" si="57"/>
        <v>76.064999999999998</v>
      </c>
      <c r="E296" s="143">
        <f t="shared" si="58"/>
        <v>1.1299999999999955</v>
      </c>
      <c r="F296" s="120"/>
      <c r="G296" s="123"/>
      <c r="H296" s="123"/>
      <c r="I296" s="123"/>
      <c r="J296" s="123"/>
      <c r="K296" s="123">
        <v>38.35</v>
      </c>
      <c r="L296" s="123">
        <v>30.96</v>
      </c>
      <c r="M296" s="123">
        <v>3.6</v>
      </c>
      <c r="N296" s="123"/>
      <c r="O296" s="123"/>
      <c r="P296" s="123"/>
      <c r="Q296" s="123"/>
      <c r="R296" s="123"/>
      <c r="S296" s="123"/>
      <c r="T296" s="123"/>
      <c r="U296" s="123"/>
      <c r="V296" s="123"/>
      <c r="W296" s="123"/>
      <c r="X296" s="123"/>
      <c r="Y296" s="123"/>
      <c r="Z296" s="120"/>
      <c r="AH296" s="120"/>
      <c r="AI296" s="123"/>
      <c r="AJ296" s="123"/>
      <c r="AK296" s="123"/>
      <c r="AL296" s="120"/>
      <c r="AM296" s="120"/>
      <c r="AN296" s="120"/>
      <c r="AO296" s="120"/>
      <c r="AP296" s="120"/>
      <c r="AT296" s="120"/>
      <c r="AU296" s="123"/>
      <c r="AV296" s="128"/>
      <c r="AW296" s="128"/>
    </row>
    <row r="297" spans="3:49" hidden="1" x14ac:dyDescent="0.35">
      <c r="C297" s="143">
        <v>16.36</v>
      </c>
      <c r="D297" s="143">
        <f t="shared" si="57"/>
        <v>76.177999999999997</v>
      </c>
      <c r="E297" s="143">
        <f t="shared" si="58"/>
        <v>1.1299999999999955</v>
      </c>
      <c r="F297" s="120"/>
      <c r="G297" s="123"/>
      <c r="H297" s="123"/>
      <c r="I297" s="123"/>
      <c r="J297" s="123"/>
      <c r="K297" s="123">
        <v>38.36</v>
      </c>
      <c r="L297" s="123">
        <v>30.995999999999999</v>
      </c>
      <c r="M297" s="123">
        <v>3.6</v>
      </c>
      <c r="N297" s="123"/>
      <c r="O297" s="123"/>
      <c r="P297" s="123"/>
      <c r="Q297" s="123"/>
      <c r="R297" s="123"/>
      <c r="S297" s="123"/>
      <c r="T297" s="123"/>
      <c r="U297" s="123"/>
      <c r="V297" s="123"/>
      <c r="W297" s="123"/>
      <c r="X297" s="123"/>
      <c r="Y297" s="123"/>
      <c r="Z297" s="120"/>
      <c r="AH297" s="120"/>
      <c r="AI297" s="123"/>
      <c r="AJ297" s="123"/>
      <c r="AK297" s="123"/>
      <c r="AL297" s="120"/>
      <c r="AM297" s="120"/>
      <c r="AN297" s="120"/>
      <c r="AO297" s="120"/>
      <c r="AP297" s="120"/>
      <c r="AT297" s="120"/>
      <c r="AU297" s="123"/>
      <c r="AV297" s="128"/>
      <c r="AW297" s="128"/>
    </row>
    <row r="298" spans="3:49" hidden="1" x14ac:dyDescent="0.35">
      <c r="C298" s="143">
        <v>16.37</v>
      </c>
      <c r="D298" s="143">
        <f t="shared" si="57"/>
        <v>76.290999999999997</v>
      </c>
      <c r="E298" s="143">
        <f t="shared" si="58"/>
        <v>1.1299999999999955</v>
      </c>
      <c r="F298" s="120"/>
      <c r="G298" s="123"/>
      <c r="H298" s="123"/>
      <c r="I298" s="123"/>
      <c r="J298" s="123"/>
      <c r="K298" s="123">
        <v>38.369999999999997</v>
      </c>
      <c r="L298" s="123">
        <v>31.032</v>
      </c>
      <c r="M298" s="123">
        <v>3.6</v>
      </c>
      <c r="N298" s="123"/>
      <c r="O298" s="123"/>
      <c r="P298" s="123"/>
      <c r="Q298" s="123"/>
      <c r="R298" s="123"/>
      <c r="S298" s="123"/>
      <c r="T298" s="123"/>
      <c r="U298" s="123"/>
      <c r="V298" s="123"/>
      <c r="W298" s="123"/>
      <c r="X298" s="123"/>
      <c r="Y298" s="123"/>
      <c r="Z298" s="120"/>
      <c r="AH298" s="120"/>
      <c r="AI298" s="123"/>
      <c r="AJ298" s="123"/>
      <c r="AK298" s="123"/>
      <c r="AL298" s="120"/>
      <c r="AM298" s="120"/>
      <c r="AN298" s="120"/>
      <c r="AO298" s="120"/>
      <c r="AP298" s="120"/>
      <c r="AT298" s="120"/>
      <c r="AU298" s="123"/>
      <c r="AV298" s="128"/>
      <c r="AW298" s="128"/>
    </row>
    <row r="299" spans="3:49" hidden="1" x14ac:dyDescent="0.35">
      <c r="C299" s="143">
        <v>16.38</v>
      </c>
      <c r="D299" s="143">
        <f t="shared" si="57"/>
        <v>76.403999999999996</v>
      </c>
      <c r="E299" s="143">
        <f t="shared" si="58"/>
        <v>1.1299999999999955</v>
      </c>
      <c r="F299" s="120"/>
      <c r="G299" s="123"/>
      <c r="H299" s="123"/>
      <c r="I299" s="123"/>
      <c r="J299" s="123"/>
      <c r="K299" s="123">
        <v>38.380000000000003</v>
      </c>
      <c r="L299" s="123">
        <v>31.068000000000101</v>
      </c>
      <c r="M299" s="123">
        <v>3.6</v>
      </c>
      <c r="N299" s="123"/>
      <c r="O299" s="123"/>
      <c r="P299" s="123"/>
      <c r="Q299" s="123"/>
      <c r="R299" s="123"/>
      <c r="S299" s="123"/>
      <c r="T299" s="123"/>
      <c r="U299" s="123"/>
      <c r="V299" s="123"/>
      <c r="W299" s="123"/>
      <c r="X299" s="123"/>
      <c r="Y299" s="123"/>
      <c r="Z299" s="120"/>
      <c r="AH299" s="120"/>
      <c r="AI299" s="123"/>
      <c r="AJ299" s="123"/>
      <c r="AK299" s="123"/>
      <c r="AL299" s="120"/>
      <c r="AM299" s="120"/>
      <c r="AN299" s="120"/>
      <c r="AO299" s="120"/>
      <c r="AP299" s="120"/>
      <c r="AT299" s="120"/>
      <c r="AU299" s="123"/>
      <c r="AV299" s="128"/>
      <c r="AW299" s="128"/>
    </row>
    <row r="300" spans="3:49" hidden="1" x14ac:dyDescent="0.35">
      <c r="C300" s="143">
        <v>16.39</v>
      </c>
      <c r="D300" s="143">
        <f t="shared" si="57"/>
        <v>76.516999999999996</v>
      </c>
      <c r="E300" s="143">
        <f t="shared" si="58"/>
        <v>1.1299999999999955</v>
      </c>
      <c r="F300" s="120"/>
      <c r="G300" s="123"/>
      <c r="H300" s="123"/>
      <c r="I300" s="123"/>
      <c r="J300" s="123"/>
      <c r="K300" s="123">
        <v>38.39</v>
      </c>
      <c r="L300" s="123">
        <v>31.104000000000099</v>
      </c>
      <c r="M300" s="123">
        <v>3.6</v>
      </c>
      <c r="N300" s="123"/>
      <c r="O300" s="123"/>
      <c r="P300" s="123"/>
      <c r="Q300" s="123"/>
      <c r="R300" s="123"/>
      <c r="S300" s="123"/>
      <c r="T300" s="123"/>
      <c r="U300" s="123"/>
      <c r="V300" s="123"/>
      <c r="W300" s="123"/>
      <c r="X300" s="123"/>
      <c r="Y300" s="123"/>
      <c r="Z300" s="120"/>
      <c r="AH300" s="120"/>
      <c r="AI300" s="123"/>
      <c r="AJ300" s="123"/>
      <c r="AK300" s="123"/>
      <c r="AL300" s="120"/>
      <c r="AM300" s="120"/>
      <c r="AN300" s="120"/>
      <c r="AO300" s="120"/>
      <c r="AP300" s="120"/>
      <c r="AT300" s="120"/>
      <c r="AU300" s="123"/>
      <c r="AV300" s="128"/>
      <c r="AW300" s="128"/>
    </row>
    <row r="301" spans="3:49" hidden="1" x14ac:dyDescent="0.35">
      <c r="C301" s="143">
        <v>16.399999999999999</v>
      </c>
      <c r="D301" s="143">
        <v>76.63</v>
      </c>
      <c r="E301" s="143"/>
      <c r="F301" s="120"/>
      <c r="G301" s="123"/>
      <c r="H301" s="123"/>
      <c r="I301" s="123"/>
      <c r="J301" s="123"/>
      <c r="K301" s="123">
        <v>38.4</v>
      </c>
      <c r="L301" s="123">
        <v>31.1400000000001</v>
      </c>
      <c r="M301" s="123">
        <v>3.6</v>
      </c>
      <c r="N301" s="123"/>
      <c r="O301" s="123"/>
      <c r="P301" s="123"/>
      <c r="Q301" s="123"/>
      <c r="R301" s="123"/>
      <c r="S301" s="123"/>
      <c r="T301" s="123"/>
      <c r="U301" s="123"/>
      <c r="V301" s="123"/>
      <c r="W301" s="123"/>
      <c r="X301" s="123"/>
      <c r="Y301" s="123"/>
      <c r="Z301" s="120"/>
      <c r="AH301" s="120"/>
      <c r="AI301" s="123"/>
      <c r="AJ301" s="123"/>
      <c r="AK301" s="123"/>
      <c r="AL301" s="120"/>
      <c r="AM301" s="120"/>
      <c r="AN301" s="120"/>
      <c r="AO301" s="120"/>
      <c r="AP301" s="120"/>
      <c r="AT301" s="120"/>
      <c r="AU301" s="123"/>
      <c r="AV301" s="128"/>
      <c r="AW301" s="128"/>
    </row>
    <row r="302" spans="3:49" hidden="1" x14ac:dyDescent="0.35">
      <c r="C302" s="143">
        <v>16.41</v>
      </c>
      <c r="D302" s="143">
        <f>SUM((E302)/10)+D301</f>
        <v>76.742999999999995</v>
      </c>
      <c r="E302" s="143">
        <f>SUM(D311)-D301</f>
        <v>1.1300000000000097</v>
      </c>
      <c r="F302" s="120"/>
      <c r="G302" s="123"/>
      <c r="H302" s="123"/>
      <c r="I302" s="123"/>
      <c r="J302" s="123"/>
      <c r="K302" s="123">
        <v>38.409999999999997</v>
      </c>
      <c r="L302" s="123">
        <v>31.176000000000101</v>
      </c>
      <c r="M302" s="123">
        <v>3.6</v>
      </c>
      <c r="N302" s="123"/>
      <c r="O302" s="123"/>
      <c r="P302" s="123"/>
      <c r="Q302" s="123"/>
      <c r="R302" s="123"/>
      <c r="S302" s="123"/>
      <c r="T302" s="123"/>
      <c r="U302" s="123"/>
      <c r="V302" s="123"/>
      <c r="W302" s="123"/>
      <c r="X302" s="123"/>
      <c r="Y302" s="123"/>
      <c r="Z302" s="120"/>
      <c r="AH302" s="120"/>
      <c r="AI302" s="123"/>
      <c r="AJ302" s="123"/>
      <c r="AK302" s="123"/>
      <c r="AL302" s="120"/>
      <c r="AM302" s="120"/>
      <c r="AN302" s="120"/>
      <c r="AO302" s="120"/>
      <c r="AP302" s="120"/>
      <c r="AT302" s="120"/>
      <c r="AU302" s="123"/>
      <c r="AV302" s="128"/>
      <c r="AW302" s="128"/>
    </row>
    <row r="303" spans="3:49" hidden="1" x14ac:dyDescent="0.35">
      <c r="C303" s="143">
        <v>16.420000000000002</v>
      </c>
      <c r="D303" s="143">
        <f t="shared" ref="D303:D310" si="59">SUM((E303)/10)+D302</f>
        <v>76.855999999999995</v>
      </c>
      <c r="E303" s="143">
        <f>SUM(E302)</f>
        <v>1.1300000000000097</v>
      </c>
      <c r="F303" s="120"/>
      <c r="G303" s="123"/>
      <c r="H303" s="123"/>
      <c r="I303" s="123"/>
      <c r="J303" s="123"/>
      <c r="K303" s="123">
        <v>38.42</v>
      </c>
      <c r="L303" s="123">
        <v>31.212000000000099</v>
      </c>
      <c r="M303" s="123">
        <v>3.6</v>
      </c>
      <c r="N303" s="123"/>
      <c r="O303" s="123"/>
      <c r="P303" s="123"/>
      <c r="Q303" s="123"/>
      <c r="R303" s="123"/>
      <c r="S303" s="123"/>
      <c r="T303" s="123"/>
      <c r="U303" s="123"/>
      <c r="V303" s="123"/>
      <c r="W303" s="123"/>
      <c r="X303" s="123"/>
      <c r="Y303" s="123"/>
      <c r="Z303" s="120"/>
      <c r="AH303" s="120"/>
      <c r="AI303" s="123"/>
      <c r="AJ303" s="123"/>
      <c r="AK303" s="123"/>
      <c r="AL303" s="120"/>
      <c r="AM303" s="120"/>
      <c r="AN303" s="120"/>
      <c r="AO303" s="120"/>
      <c r="AP303" s="120"/>
      <c r="AT303" s="120"/>
      <c r="AU303" s="123"/>
      <c r="AV303" s="128"/>
      <c r="AW303" s="128"/>
    </row>
    <row r="304" spans="3:49" hidden="1" x14ac:dyDescent="0.35">
      <c r="C304" s="143">
        <v>16.43</v>
      </c>
      <c r="D304" s="143">
        <f t="shared" si="59"/>
        <v>76.968999999999994</v>
      </c>
      <c r="E304" s="143">
        <f t="shared" ref="E304:E310" si="60">SUM(E303)</f>
        <v>1.1300000000000097</v>
      </c>
      <c r="F304" s="120"/>
      <c r="G304" s="123"/>
      <c r="H304" s="123"/>
      <c r="I304" s="123"/>
      <c r="J304" s="123"/>
      <c r="K304" s="123">
        <v>38.43</v>
      </c>
      <c r="L304" s="123">
        <v>31.248000000000101</v>
      </c>
      <c r="M304" s="123">
        <v>3.6</v>
      </c>
      <c r="N304" s="123"/>
      <c r="O304" s="123"/>
      <c r="P304" s="123"/>
      <c r="Q304" s="123"/>
      <c r="R304" s="123"/>
      <c r="S304" s="123"/>
      <c r="T304" s="123"/>
      <c r="U304" s="123"/>
      <c r="V304" s="123"/>
      <c r="W304" s="123"/>
      <c r="X304" s="123"/>
      <c r="Y304" s="123"/>
      <c r="Z304" s="120"/>
      <c r="AH304" s="120"/>
      <c r="AI304" s="123"/>
      <c r="AJ304" s="123"/>
      <c r="AK304" s="123"/>
      <c r="AL304" s="120"/>
      <c r="AM304" s="120"/>
      <c r="AN304" s="120"/>
      <c r="AO304" s="120"/>
      <c r="AP304" s="120"/>
      <c r="AT304" s="120"/>
      <c r="AU304" s="123"/>
      <c r="AV304" s="128"/>
      <c r="AW304" s="128"/>
    </row>
    <row r="305" spans="3:49" hidden="1" x14ac:dyDescent="0.35">
      <c r="C305" s="143">
        <v>16.440000000000001</v>
      </c>
      <c r="D305" s="143">
        <f t="shared" si="59"/>
        <v>77.081999999999994</v>
      </c>
      <c r="E305" s="143">
        <f t="shared" si="60"/>
        <v>1.1300000000000097</v>
      </c>
      <c r="F305" s="120"/>
      <c r="G305" s="123"/>
      <c r="H305" s="123"/>
      <c r="I305" s="123"/>
      <c r="J305" s="123"/>
      <c r="K305" s="123">
        <v>38.44</v>
      </c>
      <c r="L305" s="123">
        <v>31.284000000000098</v>
      </c>
      <c r="M305" s="123">
        <v>3.6</v>
      </c>
      <c r="N305" s="123"/>
      <c r="O305" s="123"/>
      <c r="P305" s="123"/>
      <c r="Q305" s="123"/>
      <c r="R305" s="123"/>
      <c r="S305" s="123"/>
      <c r="T305" s="123"/>
      <c r="U305" s="123"/>
      <c r="V305" s="123"/>
      <c r="W305" s="123"/>
      <c r="X305" s="123"/>
      <c r="Y305" s="123"/>
      <c r="Z305" s="120"/>
      <c r="AH305" s="120"/>
      <c r="AI305" s="123"/>
      <c r="AJ305" s="123"/>
      <c r="AK305" s="123"/>
      <c r="AL305" s="120"/>
      <c r="AM305" s="120"/>
      <c r="AN305" s="120"/>
      <c r="AO305" s="120"/>
      <c r="AP305" s="120"/>
      <c r="AT305" s="120"/>
      <c r="AU305" s="123"/>
      <c r="AV305" s="128"/>
      <c r="AW305" s="128"/>
    </row>
    <row r="306" spans="3:49" hidden="1" x14ac:dyDescent="0.35">
      <c r="C306" s="143">
        <v>16.45</v>
      </c>
      <c r="D306" s="143">
        <f t="shared" si="59"/>
        <v>77.194999999999993</v>
      </c>
      <c r="E306" s="143">
        <f t="shared" si="60"/>
        <v>1.1300000000000097</v>
      </c>
      <c r="F306" s="120"/>
      <c r="G306" s="123"/>
      <c r="H306" s="123"/>
      <c r="I306" s="123"/>
      <c r="J306" s="123"/>
      <c r="K306" s="123">
        <v>38.450000000000003</v>
      </c>
      <c r="L306" s="123">
        <v>31.3200000000001</v>
      </c>
      <c r="M306" s="123">
        <v>3.6</v>
      </c>
      <c r="N306" s="123"/>
      <c r="O306" s="123"/>
      <c r="P306" s="123"/>
      <c r="Q306" s="123"/>
      <c r="R306" s="123"/>
      <c r="S306" s="123"/>
      <c r="T306" s="123"/>
      <c r="U306" s="123"/>
      <c r="V306" s="123"/>
      <c r="W306" s="123"/>
      <c r="X306" s="123"/>
      <c r="Y306" s="123"/>
      <c r="Z306" s="120"/>
      <c r="AH306" s="120"/>
      <c r="AI306" s="123"/>
      <c r="AJ306" s="123"/>
      <c r="AK306" s="123"/>
      <c r="AL306" s="120"/>
      <c r="AM306" s="120"/>
      <c r="AN306" s="120"/>
      <c r="AO306" s="120"/>
      <c r="AP306" s="120"/>
      <c r="AT306" s="120"/>
      <c r="AU306" s="123"/>
      <c r="AV306" s="128"/>
      <c r="AW306" s="128"/>
    </row>
    <row r="307" spans="3:49" hidden="1" x14ac:dyDescent="0.35">
      <c r="C307" s="143">
        <v>16.46</v>
      </c>
      <c r="D307" s="143">
        <f t="shared" si="59"/>
        <v>77.307999999999993</v>
      </c>
      <c r="E307" s="143">
        <f t="shared" si="60"/>
        <v>1.1300000000000097</v>
      </c>
      <c r="F307" s="120"/>
      <c r="G307" s="123"/>
      <c r="H307" s="123"/>
      <c r="I307" s="123"/>
      <c r="J307" s="123"/>
      <c r="K307" s="123">
        <v>38.46</v>
      </c>
      <c r="L307" s="123">
        <v>31.356000000000101</v>
      </c>
      <c r="M307" s="123">
        <v>3.6</v>
      </c>
      <c r="N307" s="123"/>
      <c r="O307" s="123"/>
      <c r="P307" s="123"/>
      <c r="Q307" s="123"/>
      <c r="R307" s="123"/>
      <c r="S307" s="123"/>
      <c r="T307" s="123"/>
      <c r="U307" s="123"/>
      <c r="V307" s="123"/>
      <c r="W307" s="123"/>
      <c r="X307" s="123"/>
      <c r="Y307" s="123"/>
      <c r="Z307" s="120"/>
      <c r="AH307" s="120"/>
      <c r="AI307" s="123"/>
      <c r="AJ307" s="123"/>
      <c r="AK307" s="123"/>
      <c r="AL307" s="120"/>
      <c r="AM307" s="120"/>
      <c r="AN307" s="120"/>
      <c r="AO307" s="120"/>
      <c r="AP307" s="120"/>
      <c r="AT307" s="120"/>
      <c r="AU307" s="123"/>
      <c r="AV307" s="128"/>
      <c r="AW307" s="128"/>
    </row>
    <row r="308" spans="3:49" hidden="1" x14ac:dyDescent="0.35">
      <c r="C308" s="143">
        <v>16.47</v>
      </c>
      <c r="D308" s="143">
        <f t="shared" si="59"/>
        <v>77.420999999999992</v>
      </c>
      <c r="E308" s="143">
        <f t="shared" si="60"/>
        <v>1.1300000000000097</v>
      </c>
      <c r="F308" s="120"/>
      <c r="G308" s="123"/>
      <c r="H308" s="123"/>
      <c r="I308" s="123"/>
      <c r="J308" s="123"/>
      <c r="K308" s="123">
        <v>38.47</v>
      </c>
      <c r="L308" s="123">
        <v>31.392000000000099</v>
      </c>
      <c r="M308" s="123">
        <v>3.6</v>
      </c>
      <c r="N308" s="123"/>
      <c r="O308" s="123"/>
      <c r="P308" s="123"/>
      <c r="Q308" s="123"/>
      <c r="R308" s="123"/>
      <c r="S308" s="123"/>
      <c r="T308" s="123"/>
      <c r="U308" s="123"/>
      <c r="V308" s="123"/>
      <c r="W308" s="123"/>
      <c r="X308" s="123"/>
      <c r="Y308" s="123"/>
      <c r="Z308" s="120"/>
      <c r="AH308" s="120"/>
      <c r="AI308" s="123"/>
      <c r="AJ308" s="123"/>
      <c r="AK308" s="123"/>
      <c r="AL308" s="120"/>
      <c r="AM308" s="120"/>
      <c r="AN308" s="120"/>
      <c r="AO308" s="120"/>
      <c r="AP308" s="120"/>
      <c r="AT308" s="120"/>
      <c r="AU308" s="123"/>
      <c r="AV308" s="128"/>
      <c r="AW308" s="128"/>
    </row>
    <row r="309" spans="3:49" hidden="1" x14ac:dyDescent="0.35">
      <c r="C309" s="143">
        <v>16.48</v>
      </c>
      <c r="D309" s="143">
        <f t="shared" si="59"/>
        <v>77.533999999999992</v>
      </c>
      <c r="E309" s="143">
        <f t="shared" si="60"/>
        <v>1.1300000000000097</v>
      </c>
      <c r="F309" s="120"/>
      <c r="G309" s="123"/>
      <c r="H309" s="123"/>
      <c r="I309" s="123"/>
      <c r="J309" s="123"/>
      <c r="K309" s="123">
        <v>38.479999999999997</v>
      </c>
      <c r="L309" s="123">
        <v>31.4280000000001</v>
      </c>
      <c r="M309" s="123">
        <v>3.6</v>
      </c>
      <c r="N309" s="123"/>
      <c r="O309" s="123"/>
      <c r="P309" s="123"/>
      <c r="Q309" s="123"/>
      <c r="R309" s="123"/>
      <c r="S309" s="123"/>
      <c r="T309" s="123"/>
      <c r="U309" s="123"/>
      <c r="V309" s="123"/>
      <c r="W309" s="123"/>
      <c r="X309" s="123"/>
      <c r="Y309" s="123"/>
      <c r="Z309" s="120"/>
      <c r="AH309" s="120"/>
      <c r="AI309" s="123"/>
      <c r="AJ309" s="123"/>
      <c r="AK309" s="123"/>
      <c r="AL309" s="120"/>
      <c r="AM309" s="120"/>
      <c r="AN309" s="120"/>
      <c r="AO309" s="120"/>
      <c r="AP309" s="120"/>
      <c r="AT309" s="120"/>
      <c r="AU309" s="123"/>
      <c r="AV309" s="128"/>
      <c r="AW309" s="128"/>
    </row>
    <row r="310" spans="3:49" hidden="1" x14ac:dyDescent="0.35">
      <c r="C310" s="143">
        <v>16.489999999999998</v>
      </c>
      <c r="D310" s="143">
        <f t="shared" si="59"/>
        <v>77.646999999999991</v>
      </c>
      <c r="E310" s="143">
        <f t="shared" si="60"/>
        <v>1.1300000000000097</v>
      </c>
      <c r="F310" s="120"/>
      <c r="G310" s="123"/>
      <c r="H310" s="123"/>
      <c r="I310" s="123"/>
      <c r="J310" s="123"/>
      <c r="K310" s="123">
        <v>38.49</v>
      </c>
      <c r="L310" s="123">
        <v>31.464000000000102</v>
      </c>
      <c r="M310" s="123">
        <v>3.6</v>
      </c>
      <c r="N310" s="123"/>
      <c r="O310" s="123"/>
      <c r="P310" s="123"/>
      <c r="Q310" s="123"/>
      <c r="R310" s="123"/>
      <c r="S310" s="123"/>
      <c r="T310" s="123"/>
      <c r="U310" s="123"/>
      <c r="V310" s="123"/>
      <c r="W310" s="123"/>
      <c r="X310" s="123"/>
      <c r="Y310" s="123"/>
      <c r="Z310" s="120"/>
      <c r="AH310" s="120"/>
      <c r="AI310" s="123"/>
      <c r="AJ310" s="123"/>
      <c r="AK310" s="123"/>
      <c r="AL310" s="120"/>
      <c r="AM310" s="120"/>
      <c r="AN310" s="120"/>
      <c r="AO310" s="120"/>
      <c r="AP310" s="120"/>
      <c r="AT310" s="120"/>
      <c r="AU310" s="123"/>
      <c r="AV310" s="128"/>
      <c r="AW310" s="128"/>
    </row>
    <row r="311" spans="3:49" hidden="1" x14ac:dyDescent="0.35">
      <c r="C311" s="143">
        <v>16.5</v>
      </c>
      <c r="D311" s="143">
        <v>77.760000000000005</v>
      </c>
      <c r="E311" s="143"/>
      <c r="F311" s="120"/>
      <c r="G311" s="123"/>
      <c r="H311" s="123"/>
      <c r="I311" s="123"/>
      <c r="J311" s="123"/>
      <c r="K311" s="123">
        <v>38.5</v>
      </c>
      <c r="L311" s="123">
        <v>31.500000000000099</v>
      </c>
      <c r="M311" s="123">
        <v>3.6</v>
      </c>
      <c r="N311" s="123"/>
      <c r="O311" s="123"/>
      <c r="P311" s="123"/>
      <c r="Q311" s="123"/>
      <c r="R311" s="123"/>
      <c r="S311" s="123"/>
      <c r="T311" s="123"/>
      <c r="U311" s="123"/>
      <c r="V311" s="123"/>
      <c r="W311" s="123"/>
      <c r="X311" s="123"/>
      <c r="Y311" s="123"/>
      <c r="Z311" s="120"/>
      <c r="AH311" s="120"/>
      <c r="AI311" s="123"/>
      <c r="AJ311" s="123"/>
      <c r="AK311" s="123"/>
      <c r="AL311" s="120"/>
      <c r="AM311" s="120"/>
      <c r="AN311" s="120"/>
      <c r="AO311" s="120"/>
      <c r="AP311" s="120"/>
      <c r="AT311" s="120"/>
      <c r="AU311" s="123"/>
      <c r="AV311" s="128"/>
      <c r="AW311" s="120"/>
    </row>
    <row r="312" spans="3:49" hidden="1" x14ac:dyDescent="0.35">
      <c r="C312" s="143">
        <v>16.510000000000002</v>
      </c>
      <c r="D312" s="143">
        <f>SUM((E312)/10)+D311</f>
        <v>77.872</v>
      </c>
      <c r="E312" s="143">
        <f>SUM(D321)-D311</f>
        <v>1.1199999999999903</v>
      </c>
      <c r="F312" s="120"/>
      <c r="G312" s="123"/>
      <c r="H312" s="123"/>
      <c r="I312" s="123"/>
      <c r="J312" s="123"/>
      <c r="K312" s="123">
        <v>38.51</v>
      </c>
      <c r="L312" s="123">
        <v>31.536000000000101</v>
      </c>
      <c r="M312" s="123">
        <v>3.6</v>
      </c>
      <c r="N312" s="123"/>
      <c r="O312" s="123"/>
      <c r="P312" s="123"/>
      <c r="Q312" s="123"/>
      <c r="R312" s="123"/>
      <c r="S312" s="123"/>
      <c r="T312" s="123"/>
      <c r="U312" s="123"/>
      <c r="V312" s="123"/>
      <c r="W312" s="123"/>
      <c r="X312" s="123"/>
      <c r="Y312" s="123"/>
      <c r="Z312" s="120"/>
      <c r="AH312" s="120"/>
      <c r="AI312" s="123"/>
      <c r="AJ312" s="123"/>
      <c r="AK312" s="123"/>
      <c r="AL312" s="120"/>
      <c r="AM312" s="120"/>
      <c r="AN312" s="120"/>
      <c r="AO312" s="120"/>
      <c r="AP312" s="120"/>
      <c r="AT312" s="120"/>
      <c r="AU312" s="123"/>
      <c r="AV312" s="128"/>
      <c r="AW312" s="128"/>
    </row>
    <row r="313" spans="3:49" hidden="1" x14ac:dyDescent="0.35">
      <c r="C313" s="143">
        <v>16.52</v>
      </c>
      <c r="D313" s="143">
        <f t="shared" ref="D313:D320" si="61">SUM((E313)/10)+D312</f>
        <v>77.983999999999995</v>
      </c>
      <c r="E313" s="143">
        <f>SUM(E312)</f>
        <v>1.1199999999999903</v>
      </c>
      <c r="F313" s="120"/>
      <c r="G313" s="123"/>
      <c r="H313" s="123"/>
      <c r="I313" s="123"/>
      <c r="J313" s="123"/>
      <c r="K313" s="123">
        <v>38.520000000000003</v>
      </c>
      <c r="L313" s="123">
        <v>31.572000000000099</v>
      </c>
      <c r="M313" s="123">
        <v>3.6</v>
      </c>
      <c r="N313" s="123"/>
      <c r="O313" s="123"/>
      <c r="P313" s="123"/>
      <c r="Q313" s="123"/>
      <c r="R313" s="123"/>
      <c r="S313" s="123"/>
      <c r="T313" s="123"/>
      <c r="U313" s="123"/>
      <c r="V313" s="123"/>
      <c r="W313" s="123"/>
      <c r="X313" s="123"/>
      <c r="Y313" s="123"/>
      <c r="Z313" s="120"/>
      <c r="AH313" s="120"/>
      <c r="AI313" s="123"/>
      <c r="AJ313" s="123"/>
      <c r="AK313" s="123"/>
      <c r="AL313" s="120"/>
      <c r="AM313" s="120"/>
      <c r="AN313" s="120"/>
      <c r="AO313" s="120"/>
      <c r="AP313" s="120"/>
      <c r="AT313" s="120"/>
      <c r="AU313" s="123"/>
      <c r="AV313" s="128"/>
      <c r="AW313" s="128"/>
    </row>
    <row r="314" spans="3:49" hidden="1" x14ac:dyDescent="0.35">
      <c r="C314" s="143">
        <v>16.53</v>
      </c>
      <c r="D314" s="143">
        <f t="shared" si="61"/>
        <v>78.095999999999989</v>
      </c>
      <c r="E314" s="143">
        <f t="shared" ref="E314:E320" si="62">SUM(E313)</f>
        <v>1.1199999999999903</v>
      </c>
      <c r="F314" s="120"/>
      <c r="G314" s="123"/>
      <c r="H314" s="123"/>
      <c r="I314" s="123"/>
      <c r="J314" s="123"/>
      <c r="K314" s="123">
        <v>38.53</v>
      </c>
      <c r="L314" s="123">
        <v>31.6080000000001</v>
      </c>
      <c r="M314" s="123">
        <v>3.6</v>
      </c>
      <c r="N314" s="123"/>
      <c r="O314" s="123"/>
      <c r="P314" s="123"/>
      <c r="Q314" s="123"/>
      <c r="R314" s="123"/>
      <c r="S314" s="123"/>
      <c r="T314" s="123"/>
      <c r="U314" s="123"/>
      <c r="V314" s="123"/>
      <c r="W314" s="123"/>
      <c r="X314" s="123"/>
      <c r="Y314" s="123"/>
      <c r="Z314" s="120"/>
      <c r="AH314" s="120"/>
      <c r="AI314" s="123"/>
      <c r="AJ314" s="123"/>
      <c r="AK314" s="123"/>
      <c r="AL314" s="120"/>
      <c r="AM314" s="120"/>
      <c r="AN314" s="120"/>
      <c r="AO314" s="120"/>
      <c r="AP314" s="120"/>
      <c r="AT314" s="120"/>
      <c r="AU314" s="123"/>
      <c r="AV314" s="128"/>
      <c r="AW314" s="128"/>
    </row>
    <row r="315" spans="3:49" hidden="1" x14ac:dyDescent="0.35">
      <c r="C315" s="143">
        <v>16.54</v>
      </c>
      <c r="D315" s="143">
        <f t="shared" si="61"/>
        <v>78.207999999999984</v>
      </c>
      <c r="E315" s="143">
        <f t="shared" si="62"/>
        <v>1.1199999999999903</v>
      </c>
      <c r="F315" s="120"/>
      <c r="G315" s="123"/>
      <c r="H315" s="123"/>
      <c r="I315" s="123"/>
      <c r="J315" s="123"/>
      <c r="K315" s="123">
        <v>38.54</v>
      </c>
      <c r="L315" s="123">
        <v>31.644000000000101</v>
      </c>
      <c r="M315" s="123">
        <v>3.6</v>
      </c>
      <c r="N315" s="123"/>
      <c r="O315" s="123"/>
      <c r="P315" s="123"/>
      <c r="Q315" s="123"/>
      <c r="R315" s="123"/>
      <c r="S315" s="123"/>
      <c r="T315" s="123"/>
      <c r="U315" s="123"/>
      <c r="V315" s="123"/>
      <c r="W315" s="123"/>
      <c r="X315" s="123"/>
      <c r="Y315" s="123"/>
      <c r="Z315" s="120"/>
      <c r="AH315" s="120"/>
      <c r="AI315" s="123"/>
      <c r="AJ315" s="123"/>
      <c r="AK315" s="123"/>
      <c r="AL315" s="120"/>
      <c r="AM315" s="120"/>
      <c r="AN315" s="120"/>
      <c r="AO315" s="120"/>
      <c r="AP315" s="120"/>
      <c r="AT315" s="120"/>
      <c r="AU315" s="123"/>
      <c r="AV315" s="128"/>
      <c r="AW315" s="128"/>
    </row>
    <row r="316" spans="3:49" hidden="1" x14ac:dyDescent="0.35">
      <c r="C316" s="143">
        <v>16.55</v>
      </c>
      <c r="D316" s="143">
        <f t="shared" si="61"/>
        <v>78.319999999999979</v>
      </c>
      <c r="E316" s="143">
        <f t="shared" si="62"/>
        <v>1.1199999999999903</v>
      </c>
      <c r="F316" s="120"/>
      <c r="G316" s="123"/>
      <c r="H316" s="123"/>
      <c r="I316" s="123"/>
      <c r="J316" s="123"/>
      <c r="K316" s="123">
        <v>38.549999999999997</v>
      </c>
      <c r="L316" s="123">
        <v>31.680000000000099</v>
      </c>
      <c r="M316" s="123">
        <v>3.6</v>
      </c>
      <c r="N316" s="123"/>
      <c r="O316" s="123"/>
      <c r="P316" s="123"/>
      <c r="Q316" s="123"/>
      <c r="R316" s="123"/>
      <c r="S316" s="123"/>
      <c r="T316" s="123"/>
      <c r="U316" s="123"/>
      <c r="V316" s="123"/>
      <c r="W316" s="123"/>
      <c r="X316" s="123"/>
      <c r="Y316" s="123"/>
      <c r="Z316" s="120"/>
      <c r="AH316" s="120"/>
      <c r="AI316" s="123"/>
      <c r="AJ316" s="123"/>
      <c r="AK316" s="123"/>
      <c r="AL316" s="120"/>
      <c r="AM316" s="120"/>
      <c r="AN316" s="120"/>
      <c r="AO316" s="120"/>
      <c r="AP316" s="120"/>
      <c r="AT316" s="120"/>
      <c r="AU316" s="123"/>
      <c r="AV316" s="128"/>
      <c r="AW316" s="128"/>
    </row>
    <row r="317" spans="3:49" hidden="1" x14ac:dyDescent="0.35">
      <c r="C317" s="143">
        <v>16.559999999999999</v>
      </c>
      <c r="D317" s="143">
        <f t="shared" si="61"/>
        <v>78.431999999999974</v>
      </c>
      <c r="E317" s="143">
        <f t="shared" si="62"/>
        <v>1.1199999999999903</v>
      </c>
      <c r="F317" s="120"/>
      <c r="G317" s="123"/>
      <c r="H317" s="123"/>
      <c r="I317" s="123"/>
      <c r="J317" s="123"/>
      <c r="K317" s="123">
        <v>38.56</v>
      </c>
      <c r="L317" s="123">
        <v>31.716000000000101</v>
      </c>
      <c r="M317" s="123">
        <v>3.6</v>
      </c>
      <c r="N317" s="123"/>
      <c r="O317" s="123"/>
      <c r="P317" s="123"/>
      <c r="Q317" s="123"/>
      <c r="R317" s="123"/>
      <c r="S317" s="123"/>
      <c r="T317" s="123"/>
      <c r="U317" s="123"/>
      <c r="V317" s="123"/>
      <c r="W317" s="123"/>
      <c r="X317" s="123"/>
      <c r="Y317" s="123"/>
      <c r="Z317" s="120"/>
      <c r="AH317" s="120"/>
      <c r="AI317" s="123"/>
      <c r="AJ317" s="123"/>
      <c r="AK317" s="123"/>
      <c r="AL317" s="120"/>
      <c r="AM317" s="120"/>
      <c r="AN317" s="120"/>
      <c r="AO317" s="120"/>
      <c r="AP317" s="120"/>
      <c r="AT317" s="120"/>
      <c r="AU317" s="123"/>
      <c r="AV317" s="128"/>
      <c r="AW317" s="128"/>
    </row>
    <row r="318" spans="3:49" hidden="1" x14ac:dyDescent="0.35">
      <c r="C318" s="143">
        <v>16.57</v>
      </c>
      <c r="D318" s="143">
        <f t="shared" si="61"/>
        <v>78.543999999999969</v>
      </c>
      <c r="E318" s="143">
        <f t="shared" si="62"/>
        <v>1.1199999999999903</v>
      </c>
      <c r="F318" s="120"/>
      <c r="G318" s="123"/>
      <c r="H318" s="123"/>
      <c r="I318" s="123"/>
      <c r="J318" s="123"/>
      <c r="K318" s="123">
        <v>38.57</v>
      </c>
      <c r="L318" s="123">
        <v>31.752000000000098</v>
      </c>
      <c r="M318" s="123">
        <v>3.6</v>
      </c>
      <c r="N318" s="123"/>
      <c r="O318" s="123"/>
      <c r="P318" s="123"/>
      <c r="Q318" s="123"/>
      <c r="R318" s="123"/>
      <c r="S318" s="123"/>
      <c r="T318" s="123"/>
      <c r="U318" s="123"/>
      <c r="V318" s="123"/>
      <c r="W318" s="123"/>
      <c r="X318" s="123"/>
      <c r="Y318" s="123"/>
      <c r="Z318" s="120"/>
      <c r="AH318" s="120"/>
      <c r="AI318" s="123"/>
      <c r="AJ318" s="123"/>
      <c r="AK318" s="123"/>
      <c r="AL318" s="120"/>
      <c r="AM318" s="120"/>
      <c r="AN318" s="120"/>
      <c r="AO318" s="120"/>
      <c r="AP318" s="120"/>
      <c r="AT318" s="120"/>
      <c r="AU318" s="123"/>
      <c r="AV318" s="128"/>
      <c r="AW318" s="128"/>
    </row>
    <row r="319" spans="3:49" hidden="1" x14ac:dyDescent="0.35">
      <c r="C319" s="143">
        <v>16.579999999999998</v>
      </c>
      <c r="D319" s="143">
        <f t="shared" si="61"/>
        <v>78.655999999999963</v>
      </c>
      <c r="E319" s="143">
        <f t="shared" si="62"/>
        <v>1.1199999999999903</v>
      </c>
      <c r="F319" s="120"/>
      <c r="G319" s="123"/>
      <c r="H319" s="123"/>
      <c r="I319" s="123"/>
      <c r="J319" s="123"/>
      <c r="K319" s="123">
        <v>38.58</v>
      </c>
      <c r="L319" s="123">
        <v>31.7880000000001</v>
      </c>
      <c r="M319" s="123">
        <v>3.6</v>
      </c>
      <c r="N319" s="123"/>
      <c r="O319" s="123"/>
      <c r="P319" s="123"/>
      <c r="Q319" s="123"/>
      <c r="R319" s="123"/>
      <c r="S319" s="123"/>
      <c r="T319" s="123"/>
      <c r="U319" s="123"/>
      <c r="V319" s="123"/>
      <c r="W319" s="123"/>
      <c r="X319" s="123"/>
      <c r="Y319" s="123"/>
      <c r="Z319" s="120"/>
      <c r="AH319" s="120"/>
      <c r="AI319" s="123"/>
      <c r="AJ319" s="123"/>
      <c r="AK319" s="123"/>
      <c r="AL319" s="120"/>
      <c r="AM319" s="120"/>
      <c r="AN319" s="120"/>
      <c r="AO319" s="120"/>
      <c r="AP319" s="120"/>
      <c r="AT319" s="120"/>
      <c r="AU319" s="123"/>
      <c r="AV319" s="128"/>
      <c r="AW319" s="128"/>
    </row>
    <row r="320" spans="3:49" hidden="1" x14ac:dyDescent="0.35">
      <c r="C320" s="143">
        <v>16.59</v>
      </c>
      <c r="D320" s="143">
        <f t="shared" si="61"/>
        <v>78.767999999999958</v>
      </c>
      <c r="E320" s="143">
        <f t="shared" si="62"/>
        <v>1.1199999999999903</v>
      </c>
      <c r="F320" s="120"/>
      <c r="G320" s="123"/>
      <c r="H320" s="123"/>
      <c r="I320" s="123"/>
      <c r="J320" s="123"/>
      <c r="K320" s="123">
        <v>38.590000000000003</v>
      </c>
      <c r="L320" s="123">
        <v>31.824000000000101</v>
      </c>
      <c r="M320" s="123">
        <v>3.6</v>
      </c>
      <c r="N320" s="123"/>
      <c r="O320" s="123"/>
      <c r="P320" s="123"/>
      <c r="Q320" s="123"/>
      <c r="R320" s="123"/>
      <c r="S320" s="123"/>
      <c r="T320" s="123"/>
      <c r="U320" s="123"/>
      <c r="V320" s="123"/>
      <c r="W320" s="123"/>
      <c r="X320" s="123"/>
      <c r="Y320" s="123"/>
      <c r="Z320" s="120"/>
      <c r="AH320" s="120"/>
      <c r="AI320" s="123"/>
      <c r="AJ320" s="123"/>
      <c r="AK320" s="123"/>
      <c r="AL320" s="120"/>
      <c r="AM320" s="120"/>
      <c r="AN320" s="120"/>
      <c r="AO320" s="120"/>
      <c r="AP320" s="120"/>
      <c r="AT320" s="120"/>
      <c r="AU320" s="123"/>
      <c r="AV320" s="128"/>
      <c r="AW320" s="128"/>
    </row>
    <row r="321" spans="3:49" hidden="1" x14ac:dyDescent="0.35">
      <c r="C321" s="143">
        <v>16.600000000000001</v>
      </c>
      <c r="D321" s="143">
        <v>78.88</v>
      </c>
      <c r="E321" s="143"/>
      <c r="F321" s="120"/>
      <c r="G321" s="123"/>
      <c r="H321" s="123"/>
      <c r="I321" s="123"/>
      <c r="J321" s="123"/>
      <c r="K321" s="123">
        <v>38.6</v>
      </c>
      <c r="L321" s="123">
        <v>31.860000000000099</v>
      </c>
      <c r="M321" s="123">
        <v>3.6</v>
      </c>
      <c r="N321" s="123"/>
      <c r="O321" s="123"/>
      <c r="P321" s="123"/>
      <c r="Q321" s="123"/>
      <c r="R321" s="123"/>
      <c r="S321" s="123"/>
      <c r="T321" s="123"/>
      <c r="U321" s="123"/>
      <c r="V321" s="123"/>
      <c r="W321" s="123"/>
      <c r="X321" s="123"/>
      <c r="Y321" s="123"/>
      <c r="Z321" s="120"/>
      <c r="AH321" s="120"/>
      <c r="AI321" s="123"/>
      <c r="AJ321" s="123"/>
      <c r="AK321" s="123"/>
      <c r="AL321" s="120"/>
      <c r="AM321" s="120"/>
      <c r="AN321" s="120"/>
      <c r="AO321" s="120"/>
      <c r="AP321" s="120"/>
      <c r="AT321" s="120"/>
      <c r="AU321" s="123"/>
      <c r="AV321" s="128"/>
      <c r="AW321" s="128"/>
    </row>
    <row r="322" spans="3:49" hidden="1" x14ac:dyDescent="0.35">
      <c r="C322" s="143">
        <v>16.61</v>
      </c>
      <c r="D322" s="143">
        <f>SUM((E322)/10)+D321</f>
        <v>78.99199999999999</v>
      </c>
      <c r="E322" s="143">
        <f>SUM(D331)-D321</f>
        <v>1.1200000000000045</v>
      </c>
      <c r="F322" s="120"/>
      <c r="G322" s="123"/>
      <c r="H322" s="123"/>
      <c r="I322" s="123"/>
      <c r="J322" s="123"/>
      <c r="K322" s="123">
        <v>38.61</v>
      </c>
      <c r="L322" s="123">
        <v>31.8960000000001</v>
      </c>
      <c r="M322" s="123">
        <v>3.6</v>
      </c>
      <c r="N322" s="123"/>
      <c r="O322" s="123"/>
      <c r="P322" s="123"/>
      <c r="Q322" s="123"/>
      <c r="R322" s="123"/>
      <c r="S322" s="123"/>
      <c r="T322" s="123"/>
      <c r="U322" s="123"/>
      <c r="V322" s="123"/>
      <c r="W322" s="123"/>
      <c r="X322" s="123"/>
      <c r="Y322" s="123"/>
      <c r="Z322" s="120"/>
      <c r="AH322" s="120"/>
      <c r="AI322" s="123"/>
      <c r="AJ322" s="123"/>
      <c r="AK322" s="123"/>
      <c r="AL322" s="120"/>
      <c r="AM322" s="120"/>
      <c r="AN322" s="120"/>
      <c r="AO322" s="120"/>
      <c r="AP322" s="120"/>
      <c r="AT322" s="120"/>
      <c r="AU322" s="123"/>
      <c r="AV322" s="128"/>
      <c r="AW322" s="128"/>
    </row>
    <row r="323" spans="3:49" hidden="1" x14ac:dyDescent="0.35">
      <c r="C323" s="143">
        <v>16.62</v>
      </c>
      <c r="D323" s="143">
        <f t="shared" ref="D323:D330" si="63">SUM((E323)/10)+D322</f>
        <v>79.103999999999985</v>
      </c>
      <c r="E323" s="143">
        <f>SUM(E322)</f>
        <v>1.1200000000000045</v>
      </c>
      <c r="F323" s="120"/>
      <c r="G323" s="123"/>
      <c r="H323" s="123"/>
      <c r="I323" s="123"/>
      <c r="J323" s="123"/>
      <c r="K323" s="123">
        <v>38.619999999999997</v>
      </c>
      <c r="L323" s="123">
        <v>31.932000000000102</v>
      </c>
      <c r="M323" s="123">
        <v>3.6</v>
      </c>
      <c r="N323" s="123"/>
      <c r="O323" s="123"/>
      <c r="P323" s="123"/>
      <c r="Q323" s="123"/>
      <c r="R323" s="123"/>
      <c r="S323" s="123"/>
      <c r="T323" s="123"/>
      <c r="U323" s="123"/>
      <c r="V323" s="123"/>
      <c r="W323" s="123"/>
      <c r="X323" s="123"/>
      <c r="Y323" s="123"/>
      <c r="Z323" s="120"/>
      <c r="AH323" s="120"/>
      <c r="AI323" s="123"/>
      <c r="AJ323" s="123"/>
      <c r="AK323" s="123"/>
      <c r="AL323" s="120"/>
      <c r="AM323" s="120"/>
      <c r="AN323" s="120"/>
      <c r="AO323" s="120"/>
      <c r="AP323" s="120"/>
      <c r="AT323" s="120"/>
      <c r="AU323" s="123"/>
      <c r="AV323" s="128"/>
      <c r="AW323" s="128"/>
    </row>
    <row r="324" spans="3:49" hidden="1" x14ac:dyDescent="0.35">
      <c r="C324" s="143">
        <v>16.63</v>
      </c>
      <c r="D324" s="143">
        <f t="shared" si="63"/>
        <v>79.21599999999998</v>
      </c>
      <c r="E324" s="143">
        <f t="shared" ref="E324:E330" si="64">SUM(E323)</f>
        <v>1.1200000000000045</v>
      </c>
      <c r="F324" s="120"/>
      <c r="G324" s="123"/>
      <c r="H324" s="123"/>
      <c r="I324" s="123"/>
      <c r="J324" s="123"/>
      <c r="K324" s="123">
        <v>38.630000000000003</v>
      </c>
      <c r="L324" s="123">
        <v>31.968000000000099</v>
      </c>
      <c r="M324" s="123">
        <v>3.6</v>
      </c>
      <c r="N324" s="123"/>
      <c r="O324" s="123"/>
      <c r="P324" s="123"/>
      <c r="Q324" s="123"/>
      <c r="R324" s="123"/>
      <c r="S324" s="123"/>
      <c r="T324" s="123"/>
      <c r="U324" s="123"/>
      <c r="V324" s="123"/>
      <c r="W324" s="123"/>
      <c r="X324" s="123"/>
      <c r="Y324" s="123"/>
      <c r="Z324" s="120"/>
      <c r="AH324" s="120"/>
      <c r="AI324" s="123"/>
      <c r="AJ324" s="123"/>
      <c r="AK324" s="123"/>
      <c r="AL324" s="120"/>
      <c r="AM324" s="120"/>
      <c r="AN324" s="120"/>
      <c r="AO324" s="120"/>
      <c r="AP324" s="120"/>
      <c r="AT324" s="120"/>
      <c r="AU324" s="123"/>
      <c r="AV324" s="128"/>
      <c r="AW324" s="128"/>
    </row>
    <row r="325" spans="3:49" hidden="1" x14ac:dyDescent="0.35">
      <c r="C325" s="143">
        <v>16.64</v>
      </c>
      <c r="D325" s="143">
        <f t="shared" si="63"/>
        <v>79.327999999999975</v>
      </c>
      <c r="E325" s="143">
        <f t="shared" si="64"/>
        <v>1.1200000000000045</v>
      </c>
      <c r="F325" s="120"/>
      <c r="G325" s="123"/>
      <c r="H325" s="123"/>
      <c r="I325" s="123"/>
      <c r="J325" s="123"/>
      <c r="K325" s="123">
        <v>38.64</v>
      </c>
      <c r="L325" s="123">
        <v>32.004000000000097</v>
      </c>
      <c r="M325" s="123">
        <v>3.6</v>
      </c>
      <c r="N325" s="123"/>
      <c r="O325" s="123"/>
      <c r="P325" s="123"/>
      <c r="Q325" s="123"/>
      <c r="R325" s="123"/>
      <c r="S325" s="123"/>
      <c r="T325" s="123"/>
      <c r="U325" s="123"/>
      <c r="V325" s="123"/>
      <c r="W325" s="123"/>
      <c r="X325" s="123"/>
      <c r="Y325" s="123"/>
      <c r="Z325" s="120"/>
      <c r="AH325" s="120"/>
      <c r="AI325" s="123"/>
      <c r="AJ325" s="123"/>
      <c r="AK325" s="123"/>
      <c r="AL325" s="120"/>
      <c r="AM325" s="120"/>
      <c r="AN325" s="120"/>
      <c r="AO325" s="120"/>
      <c r="AP325" s="120"/>
      <c r="AT325" s="120"/>
      <c r="AU325" s="123"/>
      <c r="AV325" s="128"/>
      <c r="AW325" s="128"/>
    </row>
    <row r="326" spans="3:49" hidden="1" x14ac:dyDescent="0.35">
      <c r="C326" s="143">
        <v>16.649999999999999</v>
      </c>
      <c r="D326" s="143">
        <f t="shared" si="63"/>
        <v>79.439999999999969</v>
      </c>
      <c r="E326" s="143">
        <f t="shared" si="64"/>
        <v>1.1200000000000045</v>
      </c>
      <c r="F326" s="120"/>
      <c r="G326" s="123"/>
      <c r="H326" s="123"/>
      <c r="I326" s="123"/>
      <c r="J326" s="123"/>
      <c r="K326" s="123">
        <v>38.65</v>
      </c>
      <c r="L326" s="123">
        <v>32.040000000000099</v>
      </c>
      <c r="M326" s="123">
        <v>3.6</v>
      </c>
      <c r="N326" s="123"/>
      <c r="O326" s="123"/>
      <c r="P326" s="123"/>
      <c r="Q326" s="123"/>
      <c r="R326" s="123"/>
      <c r="S326" s="123"/>
      <c r="T326" s="123"/>
      <c r="U326" s="123"/>
      <c r="V326" s="123"/>
      <c r="W326" s="123"/>
      <c r="X326" s="123"/>
      <c r="Y326" s="123"/>
      <c r="Z326" s="120"/>
      <c r="AH326" s="120"/>
      <c r="AI326" s="123"/>
      <c r="AJ326" s="123"/>
      <c r="AK326" s="123"/>
      <c r="AL326" s="120"/>
      <c r="AM326" s="120"/>
      <c r="AN326" s="120"/>
      <c r="AO326" s="120"/>
      <c r="AP326" s="120"/>
      <c r="AT326" s="120"/>
      <c r="AU326" s="123"/>
      <c r="AV326" s="128"/>
      <c r="AW326" s="128"/>
    </row>
    <row r="327" spans="3:49" hidden="1" x14ac:dyDescent="0.35">
      <c r="C327" s="143">
        <v>16.66</v>
      </c>
      <c r="D327" s="143">
        <f t="shared" si="63"/>
        <v>79.551999999999964</v>
      </c>
      <c r="E327" s="143">
        <f t="shared" si="64"/>
        <v>1.1200000000000045</v>
      </c>
      <c r="F327" s="120"/>
      <c r="G327" s="123"/>
      <c r="H327" s="123"/>
      <c r="I327" s="123"/>
      <c r="J327" s="123"/>
      <c r="K327" s="123">
        <v>38.659999999999997</v>
      </c>
      <c r="L327" s="123">
        <v>32.0760000000001</v>
      </c>
      <c r="M327" s="123">
        <v>3.6</v>
      </c>
      <c r="N327" s="123"/>
      <c r="O327" s="123"/>
      <c r="P327" s="123"/>
      <c r="Q327" s="123"/>
      <c r="R327" s="123"/>
      <c r="S327" s="123"/>
      <c r="T327" s="123"/>
      <c r="U327" s="123"/>
      <c r="V327" s="123"/>
      <c r="W327" s="123"/>
      <c r="X327" s="123"/>
      <c r="Y327" s="123"/>
      <c r="Z327" s="120"/>
      <c r="AH327" s="120"/>
      <c r="AI327" s="123"/>
      <c r="AJ327" s="123"/>
      <c r="AK327" s="123"/>
      <c r="AL327" s="120"/>
      <c r="AM327" s="120"/>
      <c r="AN327" s="120"/>
      <c r="AO327" s="120"/>
      <c r="AP327" s="120"/>
      <c r="AT327" s="120"/>
      <c r="AU327" s="123"/>
      <c r="AV327" s="128"/>
      <c r="AW327" s="128"/>
    </row>
    <row r="328" spans="3:49" hidden="1" x14ac:dyDescent="0.35">
      <c r="C328" s="143">
        <v>16.670000000000002</v>
      </c>
      <c r="D328" s="143">
        <f t="shared" si="63"/>
        <v>79.663999999999959</v>
      </c>
      <c r="E328" s="143">
        <f t="shared" si="64"/>
        <v>1.1200000000000045</v>
      </c>
      <c r="F328" s="120"/>
      <c r="G328" s="123"/>
      <c r="H328" s="123"/>
      <c r="I328" s="123"/>
      <c r="J328" s="123"/>
      <c r="K328" s="123">
        <v>38.67</v>
      </c>
      <c r="L328" s="123">
        <v>32.112000000000101</v>
      </c>
      <c r="M328" s="123">
        <v>3.6</v>
      </c>
      <c r="N328" s="123"/>
      <c r="O328" s="123"/>
      <c r="P328" s="123"/>
      <c r="Q328" s="123"/>
      <c r="R328" s="123"/>
      <c r="S328" s="123"/>
      <c r="T328" s="123"/>
      <c r="U328" s="123"/>
      <c r="V328" s="123"/>
      <c r="W328" s="123"/>
      <c r="X328" s="123"/>
      <c r="Y328" s="123"/>
      <c r="Z328" s="120"/>
      <c r="AH328" s="120"/>
      <c r="AI328" s="123"/>
      <c r="AJ328" s="123"/>
      <c r="AK328" s="123"/>
      <c r="AL328" s="120"/>
      <c r="AM328" s="120"/>
      <c r="AN328" s="120"/>
      <c r="AO328" s="120"/>
      <c r="AP328" s="120"/>
      <c r="AT328" s="120"/>
      <c r="AU328" s="123"/>
      <c r="AV328" s="128"/>
      <c r="AW328" s="128"/>
    </row>
    <row r="329" spans="3:49" hidden="1" x14ac:dyDescent="0.35">
      <c r="C329" s="143">
        <v>16.68</v>
      </c>
      <c r="D329" s="143">
        <f t="shared" si="63"/>
        <v>79.775999999999954</v>
      </c>
      <c r="E329" s="143">
        <f t="shared" si="64"/>
        <v>1.1200000000000045</v>
      </c>
      <c r="F329" s="120"/>
      <c r="G329" s="123"/>
      <c r="H329" s="123"/>
      <c r="I329" s="123"/>
      <c r="J329" s="123"/>
      <c r="K329" s="123">
        <v>38.68</v>
      </c>
      <c r="L329" s="123">
        <v>32.148000000000103</v>
      </c>
      <c r="M329" s="123">
        <v>3.6</v>
      </c>
      <c r="N329" s="123"/>
      <c r="O329" s="123"/>
      <c r="P329" s="123"/>
      <c r="Q329" s="123"/>
      <c r="R329" s="123"/>
      <c r="S329" s="123"/>
      <c r="T329" s="123"/>
      <c r="U329" s="123"/>
      <c r="V329" s="123"/>
      <c r="W329" s="123"/>
      <c r="X329" s="123"/>
      <c r="Y329" s="123"/>
      <c r="Z329" s="120"/>
      <c r="AH329" s="120"/>
      <c r="AI329" s="123"/>
      <c r="AJ329" s="123"/>
      <c r="AK329" s="123"/>
      <c r="AL329" s="120"/>
      <c r="AM329" s="120"/>
      <c r="AN329" s="120"/>
      <c r="AO329" s="120"/>
      <c r="AP329" s="120"/>
      <c r="AT329" s="120"/>
      <c r="AU329" s="123"/>
      <c r="AV329" s="128"/>
      <c r="AW329" s="128"/>
    </row>
    <row r="330" spans="3:49" hidden="1" x14ac:dyDescent="0.35">
      <c r="C330" s="143">
        <v>16.690000000000001</v>
      </c>
      <c r="D330" s="143">
        <f t="shared" si="63"/>
        <v>79.887999999999948</v>
      </c>
      <c r="E330" s="143">
        <f t="shared" si="64"/>
        <v>1.1200000000000045</v>
      </c>
      <c r="F330" s="120"/>
      <c r="G330" s="123"/>
      <c r="H330" s="123"/>
      <c r="I330" s="123"/>
      <c r="J330" s="123"/>
      <c r="K330" s="123">
        <v>38.69</v>
      </c>
      <c r="L330" s="123">
        <v>32.184000000000097</v>
      </c>
      <c r="M330" s="123">
        <v>3.6</v>
      </c>
      <c r="N330" s="123"/>
      <c r="O330" s="123"/>
      <c r="P330" s="123"/>
      <c r="Q330" s="123"/>
      <c r="R330" s="123"/>
      <c r="S330" s="123"/>
      <c r="T330" s="123"/>
      <c r="U330" s="123"/>
      <c r="V330" s="123"/>
      <c r="W330" s="123"/>
      <c r="X330" s="123"/>
      <c r="Y330" s="123"/>
      <c r="Z330" s="120"/>
      <c r="AH330" s="120"/>
      <c r="AI330" s="123"/>
      <c r="AJ330" s="123"/>
      <c r="AK330" s="123"/>
      <c r="AL330" s="120"/>
      <c r="AM330" s="120"/>
      <c r="AN330" s="120"/>
      <c r="AO330" s="120"/>
      <c r="AP330" s="120"/>
      <c r="AT330" s="120"/>
      <c r="AU330" s="123"/>
      <c r="AV330" s="128"/>
      <c r="AW330" s="128"/>
    </row>
    <row r="331" spans="3:49" hidden="1" x14ac:dyDescent="0.35">
      <c r="C331" s="143">
        <v>16.7</v>
      </c>
      <c r="D331" s="143">
        <v>80</v>
      </c>
      <c r="E331" s="143"/>
      <c r="F331" s="120"/>
      <c r="G331" s="123"/>
      <c r="H331" s="123"/>
      <c r="I331" s="123"/>
      <c r="J331" s="123"/>
      <c r="K331" s="123">
        <v>38.700000000000003</v>
      </c>
      <c r="L331" s="123">
        <v>32.220000000000098</v>
      </c>
      <c r="M331" s="123">
        <v>3.6</v>
      </c>
      <c r="N331" s="123"/>
      <c r="O331" s="123"/>
      <c r="P331" s="123"/>
      <c r="Q331" s="123"/>
      <c r="R331" s="123"/>
      <c r="S331" s="123"/>
      <c r="T331" s="123"/>
      <c r="U331" s="123"/>
      <c r="V331" s="123"/>
      <c r="W331" s="123"/>
      <c r="X331" s="123"/>
      <c r="Y331" s="123"/>
      <c r="Z331" s="120"/>
      <c r="AH331" s="120"/>
      <c r="AI331" s="123"/>
      <c r="AJ331" s="123"/>
      <c r="AK331" s="123"/>
      <c r="AL331" s="120"/>
      <c r="AM331" s="120"/>
      <c r="AN331" s="120"/>
      <c r="AO331" s="120"/>
      <c r="AP331" s="120"/>
      <c r="AT331" s="120"/>
      <c r="AU331" s="123"/>
      <c r="AV331" s="128"/>
      <c r="AW331" s="128"/>
    </row>
    <row r="332" spans="3:49" hidden="1" x14ac:dyDescent="0.35">
      <c r="C332" s="143">
        <v>16.71</v>
      </c>
      <c r="D332" s="143">
        <f>SUM((E332)/10)+D331</f>
        <v>80.113</v>
      </c>
      <c r="E332" s="143">
        <f>SUM(D341)-D331</f>
        <v>1.1299999999999955</v>
      </c>
      <c r="F332" s="120"/>
      <c r="G332" s="123"/>
      <c r="H332" s="123"/>
      <c r="I332" s="123"/>
      <c r="J332" s="123"/>
      <c r="K332" s="123">
        <v>38.71</v>
      </c>
      <c r="L332" s="123">
        <v>32.2560000000001</v>
      </c>
      <c r="M332" s="123">
        <v>3.6</v>
      </c>
      <c r="N332" s="123"/>
      <c r="O332" s="123"/>
      <c r="P332" s="123"/>
      <c r="Q332" s="123"/>
      <c r="R332" s="123"/>
      <c r="S332" s="123"/>
      <c r="T332" s="123"/>
      <c r="U332" s="123"/>
      <c r="V332" s="123"/>
      <c r="W332" s="123"/>
      <c r="X332" s="123"/>
      <c r="Y332" s="123"/>
      <c r="Z332" s="120"/>
      <c r="AH332" s="120"/>
      <c r="AI332" s="123"/>
      <c r="AJ332" s="123"/>
      <c r="AK332" s="123"/>
      <c r="AL332" s="120"/>
      <c r="AM332" s="120"/>
      <c r="AN332" s="120"/>
      <c r="AO332" s="120"/>
      <c r="AP332" s="120"/>
      <c r="AT332" s="120"/>
      <c r="AU332" s="123"/>
      <c r="AV332" s="128"/>
      <c r="AW332" s="128"/>
    </row>
    <row r="333" spans="3:49" hidden="1" x14ac:dyDescent="0.35">
      <c r="C333" s="143">
        <v>16.72</v>
      </c>
      <c r="D333" s="143">
        <f t="shared" ref="D333:D340" si="65">SUM((E333)/10)+D332</f>
        <v>80.225999999999999</v>
      </c>
      <c r="E333" s="143">
        <f>SUM(E332)</f>
        <v>1.1299999999999955</v>
      </c>
      <c r="F333" s="120"/>
      <c r="G333" s="123"/>
      <c r="H333" s="123"/>
      <c r="I333" s="123"/>
      <c r="J333" s="123"/>
      <c r="K333" s="123">
        <v>38.72</v>
      </c>
      <c r="L333" s="123">
        <v>32.292000000000101</v>
      </c>
      <c r="M333" s="123">
        <v>3.6</v>
      </c>
      <c r="N333" s="123"/>
      <c r="O333" s="123"/>
      <c r="P333" s="123"/>
      <c r="Q333" s="123"/>
      <c r="R333" s="123"/>
      <c r="S333" s="123"/>
      <c r="T333" s="123"/>
      <c r="U333" s="123"/>
      <c r="V333" s="123"/>
      <c r="W333" s="123"/>
      <c r="X333" s="123"/>
      <c r="Y333" s="123"/>
      <c r="Z333" s="120"/>
      <c r="AH333" s="120"/>
      <c r="AI333" s="123"/>
      <c r="AJ333" s="123"/>
      <c r="AK333" s="123"/>
      <c r="AL333" s="120"/>
      <c r="AM333" s="120"/>
      <c r="AN333" s="120"/>
      <c r="AO333" s="120"/>
      <c r="AP333" s="120"/>
      <c r="AT333" s="120"/>
      <c r="AU333" s="123"/>
      <c r="AV333" s="128"/>
      <c r="AW333" s="128"/>
    </row>
    <row r="334" spans="3:49" hidden="1" x14ac:dyDescent="0.35">
      <c r="C334" s="143">
        <v>16.73</v>
      </c>
      <c r="D334" s="143">
        <f t="shared" si="65"/>
        <v>80.338999999999999</v>
      </c>
      <c r="E334" s="143">
        <f t="shared" ref="E334:E340" si="66">SUM(E333)</f>
        <v>1.1299999999999955</v>
      </c>
      <c r="F334" s="120"/>
      <c r="G334" s="123"/>
      <c r="H334" s="123"/>
      <c r="I334" s="123"/>
      <c r="J334" s="123"/>
      <c r="K334" s="123">
        <v>38.729999999999997</v>
      </c>
      <c r="L334" s="123">
        <v>32.328000000000102</v>
      </c>
      <c r="M334" s="123">
        <v>3.6</v>
      </c>
      <c r="N334" s="123"/>
      <c r="O334" s="123"/>
      <c r="P334" s="123"/>
      <c r="Q334" s="123"/>
      <c r="R334" s="123"/>
      <c r="S334" s="123"/>
      <c r="T334" s="123"/>
      <c r="U334" s="123"/>
      <c r="V334" s="123"/>
      <c r="W334" s="123"/>
      <c r="X334" s="123"/>
      <c r="Y334" s="123"/>
      <c r="Z334" s="120"/>
      <c r="AH334" s="120"/>
      <c r="AI334" s="123"/>
      <c r="AJ334" s="123"/>
      <c r="AK334" s="123"/>
      <c r="AL334" s="120"/>
      <c r="AM334" s="120"/>
      <c r="AN334" s="120"/>
      <c r="AO334" s="120"/>
      <c r="AP334" s="120"/>
      <c r="AT334" s="120"/>
      <c r="AU334" s="123"/>
      <c r="AV334" s="128"/>
      <c r="AW334" s="128"/>
    </row>
    <row r="335" spans="3:49" hidden="1" x14ac:dyDescent="0.35">
      <c r="C335" s="143">
        <v>16.739999999999998</v>
      </c>
      <c r="D335" s="143">
        <f t="shared" si="65"/>
        <v>80.451999999999998</v>
      </c>
      <c r="E335" s="143">
        <f t="shared" si="66"/>
        <v>1.1299999999999955</v>
      </c>
      <c r="F335" s="120"/>
      <c r="G335" s="123"/>
      <c r="H335" s="123"/>
      <c r="I335" s="123"/>
      <c r="J335" s="123"/>
      <c r="K335" s="123">
        <v>38.74</v>
      </c>
      <c r="L335" s="123">
        <v>32.364000000000097</v>
      </c>
      <c r="M335" s="123">
        <v>3.6</v>
      </c>
      <c r="N335" s="123"/>
      <c r="O335" s="123"/>
      <c r="P335" s="123"/>
      <c r="Q335" s="123"/>
      <c r="R335" s="123"/>
      <c r="S335" s="123"/>
      <c r="T335" s="123"/>
      <c r="U335" s="123"/>
      <c r="V335" s="123"/>
      <c r="W335" s="123"/>
      <c r="X335" s="123"/>
      <c r="Y335" s="123"/>
      <c r="Z335" s="120"/>
      <c r="AH335" s="120"/>
      <c r="AI335" s="123"/>
      <c r="AJ335" s="123"/>
      <c r="AK335" s="123"/>
      <c r="AL335" s="120"/>
      <c r="AM335" s="120"/>
      <c r="AN335" s="120"/>
      <c r="AO335" s="120"/>
      <c r="AP335" s="120"/>
      <c r="AT335" s="120"/>
      <c r="AU335" s="123"/>
      <c r="AV335" s="128"/>
      <c r="AW335" s="128"/>
    </row>
    <row r="336" spans="3:49" hidden="1" x14ac:dyDescent="0.35">
      <c r="C336" s="143">
        <v>16.75</v>
      </c>
      <c r="D336" s="143">
        <f t="shared" si="65"/>
        <v>80.564999999999998</v>
      </c>
      <c r="E336" s="143">
        <f t="shared" si="66"/>
        <v>1.1299999999999955</v>
      </c>
      <c r="F336" s="120"/>
      <c r="G336" s="123"/>
      <c r="H336" s="123"/>
      <c r="I336" s="123"/>
      <c r="J336" s="123"/>
      <c r="K336" s="123">
        <v>38.75</v>
      </c>
      <c r="L336" s="123">
        <v>32.400000000000098</v>
      </c>
      <c r="M336" s="123">
        <v>3.6</v>
      </c>
      <c r="N336" s="123"/>
      <c r="O336" s="123"/>
      <c r="P336" s="123"/>
      <c r="Q336" s="123"/>
      <c r="R336" s="123"/>
      <c r="S336" s="123"/>
      <c r="T336" s="123"/>
      <c r="U336" s="123"/>
      <c r="V336" s="123"/>
      <c r="W336" s="123"/>
      <c r="X336" s="123"/>
      <c r="Y336" s="123"/>
      <c r="Z336" s="120"/>
      <c r="AH336" s="120"/>
      <c r="AI336" s="123"/>
      <c r="AJ336" s="123"/>
      <c r="AK336" s="123"/>
      <c r="AL336" s="120"/>
      <c r="AM336" s="120"/>
      <c r="AN336" s="120"/>
      <c r="AO336" s="120"/>
      <c r="AP336" s="120"/>
      <c r="AT336" s="120"/>
      <c r="AU336" s="123"/>
      <c r="AV336" s="128"/>
      <c r="AW336" s="128"/>
    </row>
    <row r="337" spans="3:49" hidden="1" x14ac:dyDescent="0.35">
      <c r="C337" s="143">
        <v>16.760000000000002</v>
      </c>
      <c r="D337" s="143">
        <f t="shared" si="65"/>
        <v>80.677999999999997</v>
      </c>
      <c r="E337" s="143">
        <f t="shared" si="66"/>
        <v>1.1299999999999955</v>
      </c>
      <c r="F337" s="120"/>
      <c r="G337" s="123"/>
      <c r="H337" s="123"/>
      <c r="I337" s="123"/>
      <c r="J337" s="123"/>
      <c r="K337" s="123">
        <v>38.76</v>
      </c>
      <c r="L337" s="123">
        <v>32.436000000000099</v>
      </c>
      <c r="M337" s="123">
        <v>3.6</v>
      </c>
      <c r="N337" s="123"/>
      <c r="O337" s="123"/>
      <c r="P337" s="123"/>
      <c r="Q337" s="123"/>
      <c r="R337" s="123"/>
      <c r="S337" s="123"/>
      <c r="T337" s="123"/>
      <c r="U337" s="123"/>
      <c r="V337" s="123"/>
      <c r="W337" s="123"/>
      <c r="X337" s="123"/>
      <c r="Y337" s="123"/>
      <c r="Z337" s="120"/>
      <c r="AH337" s="120"/>
      <c r="AI337" s="123"/>
      <c r="AJ337" s="123"/>
      <c r="AK337" s="123"/>
      <c r="AL337" s="120"/>
      <c r="AM337" s="120"/>
      <c r="AN337" s="120"/>
      <c r="AO337" s="120"/>
      <c r="AP337" s="120"/>
      <c r="AT337" s="120"/>
      <c r="AU337" s="123"/>
      <c r="AV337" s="128"/>
      <c r="AW337" s="128"/>
    </row>
    <row r="338" spans="3:49" hidden="1" x14ac:dyDescent="0.35">
      <c r="C338" s="143">
        <v>16.77</v>
      </c>
      <c r="D338" s="143">
        <f t="shared" si="65"/>
        <v>80.790999999999997</v>
      </c>
      <c r="E338" s="143">
        <f t="shared" si="66"/>
        <v>1.1299999999999955</v>
      </c>
      <c r="F338" s="120"/>
      <c r="G338" s="123"/>
      <c r="H338" s="123"/>
      <c r="I338" s="123"/>
      <c r="J338" s="123"/>
      <c r="K338" s="123">
        <v>38.770000000000003</v>
      </c>
      <c r="L338" s="123">
        <v>32.472000000000101</v>
      </c>
      <c r="M338" s="123">
        <v>3.6</v>
      </c>
      <c r="N338" s="123"/>
      <c r="O338" s="123"/>
      <c r="P338" s="123"/>
      <c r="Q338" s="123"/>
      <c r="R338" s="123"/>
      <c r="S338" s="123"/>
      <c r="T338" s="123"/>
      <c r="U338" s="123"/>
      <c r="V338" s="123"/>
      <c r="W338" s="123"/>
      <c r="X338" s="123"/>
      <c r="Y338" s="123"/>
      <c r="Z338" s="120"/>
      <c r="AH338" s="120"/>
      <c r="AI338" s="123"/>
      <c r="AJ338" s="123"/>
      <c r="AK338" s="123"/>
      <c r="AL338" s="120"/>
      <c r="AM338" s="120"/>
      <c r="AN338" s="120"/>
      <c r="AO338" s="120"/>
      <c r="AP338" s="120"/>
      <c r="AT338" s="120"/>
      <c r="AU338" s="123"/>
      <c r="AV338" s="128"/>
      <c r="AW338" s="128"/>
    </row>
    <row r="339" spans="3:49" hidden="1" x14ac:dyDescent="0.35">
      <c r="C339" s="143">
        <v>16.78</v>
      </c>
      <c r="D339" s="143">
        <f t="shared" si="65"/>
        <v>80.903999999999996</v>
      </c>
      <c r="E339" s="143">
        <f t="shared" si="66"/>
        <v>1.1299999999999955</v>
      </c>
      <c r="F339" s="120"/>
      <c r="G339" s="123"/>
      <c r="H339" s="123"/>
      <c r="I339" s="123"/>
      <c r="J339" s="123"/>
      <c r="K339" s="123">
        <v>38.78</v>
      </c>
      <c r="L339" s="123">
        <v>32.508000000000102</v>
      </c>
      <c r="M339" s="123">
        <v>3.6</v>
      </c>
      <c r="N339" s="123"/>
      <c r="O339" s="123"/>
      <c r="P339" s="123"/>
      <c r="Q339" s="123"/>
      <c r="R339" s="123"/>
      <c r="S339" s="123"/>
      <c r="T339" s="123"/>
      <c r="U339" s="123"/>
      <c r="V339" s="123"/>
      <c r="W339" s="123"/>
      <c r="X339" s="123"/>
      <c r="Y339" s="123"/>
      <c r="Z339" s="120"/>
      <c r="AH339" s="120"/>
      <c r="AI339" s="123"/>
      <c r="AJ339" s="123"/>
      <c r="AK339" s="123"/>
      <c r="AL339" s="120"/>
      <c r="AM339" s="120"/>
      <c r="AN339" s="120"/>
      <c r="AO339" s="120"/>
      <c r="AP339" s="120"/>
      <c r="AT339" s="120"/>
      <c r="AU339" s="123"/>
      <c r="AV339" s="128"/>
      <c r="AW339" s="128"/>
    </row>
    <row r="340" spans="3:49" hidden="1" x14ac:dyDescent="0.35">
      <c r="C340" s="143">
        <v>16.79</v>
      </c>
      <c r="D340" s="143">
        <f t="shared" si="65"/>
        <v>81.016999999999996</v>
      </c>
      <c r="E340" s="143">
        <f t="shared" si="66"/>
        <v>1.1299999999999955</v>
      </c>
      <c r="F340" s="120"/>
      <c r="G340" s="123"/>
      <c r="H340" s="123"/>
      <c r="I340" s="123"/>
      <c r="J340" s="123"/>
      <c r="K340" s="123">
        <v>38.79</v>
      </c>
      <c r="L340" s="123">
        <v>32.544000000000104</v>
      </c>
      <c r="M340" s="123">
        <v>3.6</v>
      </c>
      <c r="N340" s="123"/>
      <c r="O340" s="123"/>
      <c r="P340" s="123"/>
      <c r="Q340" s="123"/>
      <c r="R340" s="123"/>
      <c r="S340" s="123"/>
      <c r="T340" s="123"/>
      <c r="U340" s="123"/>
      <c r="V340" s="123"/>
      <c r="W340" s="123"/>
      <c r="X340" s="123"/>
      <c r="Y340" s="123"/>
      <c r="Z340" s="120"/>
      <c r="AH340" s="120"/>
      <c r="AI340" s="123"/>
      <c r="AJ340" s="123"/>
      <c r="AK340" s="123"/>
      <c r="AL340" s="120"/>
      <c r="AM340" s="120"/>
      <c r="AN340" s="120"/>
      <c r="AO340" s="120"/>
      <c r="AP340" s="120"/>
      <c r="AT340" s="120"/>
      <c r="AU340" s="123"/>
      <c r="AV340" s="128"/>
      <c r="AW340" s="128"/>
    </row>
    <row r="341" spans="3:49" hidden="1" x14ac:dyDescent="0.35">
      <c r="C341" s="143">
        <v>16.8</v>
      </c>
      <c r="D341" s="143">
        <v>81.13</v>
      </c>
      <c r="E341" s="143"/>
      <c r="F341" s="120"/>
      <c r="G341" s="123"/>
      <c r="H341" s="123"/>
      <c r="I341" s="123"/>
      <c r="J341" s="123"/>
      <c r="K341" s="123">
        <v>38.799999999999997</v>
      </c>
      <c r="L341" s="123">
        <v>32.580000000000098</v>
      </c>
      <c r="M341" s="123">
        <v>3.6</v>
      </c>
      <c r="N341" s="123"/>
      <c r="O341" s="123"/>
      <c r="P341" s="123"/>
      <c r="Q341" s="123"/>
      <c r="R341" s="123"/>
      <c r="S341" s="123"/>
      <c r="T341" s="123"/>
      <c r="U341" s="123"/>
      <c r="V341" s="123"/>
      <c r="W341" s="123"/>
      <c r="X341" s="123"/>
      <c r="Y341" s="123"/>
      <c r="Z341" s="120"/>
      <c r="AH341" s="120"/>
      <c r="AI341" s="123"/>
      <c r="AJ341" s="123"/>
      <c r="AK341" s="123"/>
      <c r="AL341" s="120"/>
      <c r="AM341" s="120"/>
      <c r="AN341" s="120"/>
      <c r="AO341" s="120"/>
      <c r="AP341" s="120"/>
      <c r="AT341" s="120"/>
      <c r="AU341" s="123"/>
      <c r="AV341" s="128"/>
      <c r="AW341" s="128"/>
    </row>
    <row r="342" spans="3:49" hidden="1" x14ac:dyDescent="0.35">
      <c r="C342" s="143">
        <v>16.809999999999999</v>
      </c>
      <c r="D342" s="143">
        <f>SUM((E342)/10)+D341</f>
        <v>81.242999999999995</v>
      </c>
      <c r="E342" s="143">
        <f>SUM(D351)-D341</f>
        <v>1.1300000000000097</v>
      </c>
      <c r="F342" s="120"/>
      <c r="G342" s="123"/>
      <c r="H342" s="123"/>
      <c r="I342" s="123"/>
      <c r="J342" s="123"/>
      <c r="K342" s="123">
        <v>38.81</v>
      </c>
      <c r="L342" s="123">
        <v>32.616000000000099</v>
      </c>
      <c r="M342" s="123">
        <v>3.6</v>
      </c>
      <c r="N342" s="123"/>
      <c r="O342" s="123"/>
      <c r="P342" s="123"/>
      <c r="Q342" s="123"/>
      <c r="R342" s="123"/>
      <c r="S342" s="123"/>
      <c r="T342" s="123"/>
      <c r="U342" s="123"/>
      <c r="V342" s="123"/>
      <c r="W342" s="123"/>
      <c r="X342" s="123"/>
      <c r="Y342" s="123"/>
      <c r="Z342" s="120"/>
      <c r="AH342" s="120"/>
      <c r="AI342" s="123"/>
      <c r="AJ342" s="123"/>
      <c r="AK342" s="123"/>
      <c r="AL342" s="120"/>
      <c r="AM342" s="120"/>
      <c r="AN342" s="120"/>
      <c r="AO342" s="120"/>
      <c r="AP342" s="120"/>
      <c r="AT342" s="120"/>
      <c r="AU342" s="123"/>
      <c r="AV342" s="128"/>
      <c r="AW342" s="128"/>
    </row>
    <row r="343" spans="3:49" hidden="1" x14ac:dyDescent="0.35">
      <c r="C343" s="143">
        <v>16.82</v>
      </c>
      <c r="D343" s="143">
        <f t="shared" ref="D343:D350" si="67">SUM((E343)/10)+D342</f>
        <v>81.355999999999995</v>
      </c>
      <c r="E343" s="143">
        <f>SUM(E342)</f>
        <v>1.1300000000000097</v>
      </c>
      <c r="F343" s="120"/>
      <c r="G343" s="123"/>
      <c r="H343" s="123"/>
      <c r="I343" s="123"/>
      <c r="J343" s="123"/>
      <c r="K343" s="123">
        <v>38.82</v>
      </c>
      <c r="L343" s="123">
        <v>32.6520000000001</v>
      </c>
      <c r="M343" s="123">
        <v>3.6</v>
      </c>
      <c r="N343" s="123"/>
      <c r="O343" s="123"/>
      <c r="P343" s="123"/>
      <c r="Q343" s="123"/>
      <c r="R343" s="123"/>
      <c r="S343" s="123"/>
      <c r="T343" s="123"/>
      <c r="U343" s="123"/>
      <c r="V343" s="123"/>
      <c r="W343" s="123"/>
      <c r="X343" s="123"/>
      <c r="Y343" s="123"/>
      <c r="Z343" s="120"/>
      <c r="AH343" s="120"/>
      <c r="AI343" s="123"/>
      <c r="AJ343" s="123"/>
      <c r="AK343" s="123"/>
      <c r="AL343" s="120"/>
      <c r="AM343" s="120"/>
      <c r="AN343" s="120"/>
      <c r="AO343" s="120"/>
      <c r="AP343" s="120"/>
      <c r="AT343" s="120"/>
      <c r="AU343" s="123"/>
      <c r="AV343" s="128"/>
      <c r="AW343" s="128"/>
    </row>
    <row r="344" spans="3:49" hidden="1" x14ac:dyDescent="0.35">
      <c r="C344" s="143">
        <v>16.829999999999998</v>
      </c>
      <c r="D344" s="143">
        <f t="shared" si="67"/>
        <v>81.468999999999994</v>
      </c>
      <c r="E344" s="143">
        <f t="shared" ref="E344:E350" si="68">SUM(E343)</f>
        <v>1.1300000000000097</v>
      </c>
      <c r="F344" s="120"/>
      <c r="G344" s="123"/>
      <c r="H344" s="123"/>
      <c r="I344" s="123"/>
      <c r="J344" s="123"/>
      <c r="K344" s="123">
        <v>38.83</v>
      </c>
      <c r="L344" s="123">
        <v>32.688000000000102</v>
      </c>
      <c r="M344" s="123">
        <v>3.6</v>
      </c>
      <c r="N344" s="123"/>
      <c r="O344" s="123"/>
      <c r="P344" s="123"/>
      <c r="Q344" s="123"/>
      <c r="R344" s="123"/>
      <c r="S344" s="123"/>
      <c r="T344" s="123"/>
      <c r="U344" s="123"/>
      <c r="V344" s="123"/>
      <c r="W344" s="123"/>
      <c r="X344" s="123"/>
      <c r="Y344" s="123"/>
      <c r="Z344" s="120"/>
      <c r="AH344" s="120"/>
      <c r="AI344" s="123"/>
      <c r="AJ344" s="123"/>
      <c r="AK344" s="123"/>
      <c r="AL344" s="120"/>
      <c r="AM344" s="120"/>
      <c r="AN344" s="120"/>
      <c r="AO344" s="120"/>
      <c r="AP344" s="120"/>
      <c r="AT344" s="120"/>
      <c r="AU344" s="123"/>
      <c r="AV344" s="128"/>
      <c r="AW344" s="128"/>
    </row>
    <row r="345" spans="3:49" hidden="1" x14ac:dyDescent="0.35">
      <c r="C345" s="143">
        <v>16.84</v>
      </c>
      <c r="D345" s="143">
        <f t="shared" si="67"/>
        <v>81.581999999999994</v>
      </c>
      <c r="E345" s="143">
        <f t="shared" si="68"/>
        <v>1.1300000000000097</v>
      </c>
      <c r="F345" s="120"/>
      <c r="G345" s="123"/>
      <c r="H345" s="123"/>
      <c r="I345" s="123"/>
      <c r="J345" s="123"/>
      <c r="K345" s="123">
        <v>38.840000000000003</v>
      </c>
      <c r="L345" s="123">
        <v>32.724000000000103</v>
      </c>
      <c r="M345" s="123">
        <v>3.6</v>
      </c>
      <c r="N345" s="123"/>
      <c r="O345" s="123"/>
      <c r="P345" s="123"/>
      <c r="Q345" s="123"/>
      <c r="R345" s="123"/>
      <c r="S345" s="123"/>
      <c r="T345" s="123"/>
      <c r="U345" s="123"/>
      <c r="V345" s="123"/>
      <c r="W345" s="123"/>
      <c r="X345" s="123"/>
      <c r="Y345" s="123"/>
      <c r="Z345" s="120"/>
      <c r="AH345" s="120"/>
      <c r="AI345" s="123"/>
      <c r="AJ345" s="123"/>
      <c r="AK345" s="123"/>
      <c r="AL345" s="120"/>
      <c r="AM345" s="120"/>
      <c r="AN345" s="120"/>
      <c r="AO345" s="120"/>
      <c r="AP345" s="120"/>
      <c r="AT345" s="120"/>
      <c r="AU345" s="123"/>
      <c r="AV345" s="128"/>
      <c r="AW345" s="128"/>
    </row>
    <row r="346" spans="3:49" hidden="1" x14ac:dyDescent="0.35">
      <c r="C346" s="143">
        <v>16.850000000000001</v>
      </c>
      <c r="D346" s="143">
        <f t="shared" si="67"/>
        <v>81.694999999999993</v>
      </c>
      <c r="E346" s="143">
        <f t="shared" si="68"/>
        <v>1.1300000000000097</v>
      </c>
      <c r="F346" s="120"/>
      <c r="G346" s="123"/>
      <c r="H346" s="123"/>
      <c r="I346" s="123"/>
      <c r="J346" s="123"/>
      <c r="K346" s="123">
        <v>38.85</v>
      </c>
      <c r="L346" s="123">
        <v>32.760000000000097</v>
      </c>
      <c r="M346" s="123">
        <v>3.6</v>
      </c>
      <c r="N346" s="123"/>
      <c r="O346" s="123"/>
      <c r="P346" s="123"/>
      <c r="Q346" s="123"/>
      <c r="R346" s="123"/>
      <c r="S346" s="123"/>
      <c r="T346" s="123"/>
      <c r="U346" s="123"/>
      <c r="V346" s="123"/>
      <c r="W346" s="123"/>
      <c r="X346" s="123"/>
      <c r="Y346" s="123"/>
      <c r="Z346" s="120"/>
      <c r="AH346" s="120"/>
      <c r="AI346" s="123"/>
      <c r="AJ346" s="123"/>
      <c r="AK346" s="123"/>
      <c r="AL346" s="120"/>
      <c r="AM346" s="120"/>
      <c r="AN346" s="120"/>
      <c r="AO346" s="120"/>
      <c r="AP346" s="120"/>
      <c r="AT346" s="120"/>
      <c r="AU346" s="123"/>
      <c r="AV346" s="128"/>
      <c r="AW346" s="128"/>
    </row>
    <row r="347" spans="3:49" hidden="1" x14ac:dyDescent="0.35">
      <c r="C347" s="143">
        <v>16.86</v>
      </c>
      <c r="D347" s="143">
        <f t="shared" si="67"/>
        <v>81.807999999999993</v>
      </c>
      <c r="E347" s="143">
        <f t="shared" si="68"/>
        <v>1.1300000000000097</v>
      </c>
      <c r="F347" s="120"/>
      <c r="G347" s="123"/>
      <c r="H347" s="123"/>
      <c r="I347" s="123"/>
      <c r="J347" s="123"/>
      <c r="K347" s="123">
        <v>38.86</v>
      </c>
      <c r="L347" s="123">
        <v>32.796000000000099</v>
      </c>
      <c r="M347" s="123">
        <v>3.6</v>
      </c>
      <c r="N347" s="123"/>
      <c r="O347" s="123"/>
      <c r="P347" s="123"/>
      <c r="Q347" s="123"/>
      <c r="R347" s="123"/>
      <c r="S347" s="123"/>
      <c r="T347" s="123"/>
      <c r="U347" s="123"/>
      <c r="V347" s="123"/>
      <c r="W347" s="123"/>
      <c r="X347" s="123"/>
      <c r="Y347" s="123"/>
      <c r="Z347" s="120"/>
      <c r="AH347" s="120"/>
      <c r="AI347" s="123"/>
      <c r="AJ347" s="123"/>
      <c r="AK347" s="123"/>
      <c r="AL347" s="120"/>
      <c r="AM347" s="120"/>
      <c r="AN347" s="120"/>
      <c r="AO347" s="120"/>
      <c r="AP347" s="120"/>
      <c r="AT347" s="120"/>
      <c r="AU347" s="123"/>
      <c r="AV347" s="128"/>
      <c r="AW347" s="128"/>
    </row>
    <row r="348" spans="3:49" hidden="1" x14ac:dyDescent="0.35">
      <c r="C348" s="143">
        <v>16.87</v>
      </c>
      <c r="D348" s="143">
        <f t="shared" si="67"/>
        <v>81.920999999999992</v>
      </c>
      <c r="E348" s="143">
        <f t="shared" si="68"/>
        <v>1.1300000000000097</v>
      </c>
      <c r="F348" s="120"/>
      <c r="G348" s="123"/>
      <c r="H348" s="123"/>
      <c r="I348" s="123"/>
      <c r="J348" s="123"/>
      <c r="K348" s="123">
        <v>38.869999999999997</v>
      </c>
      <c r="L348" s="123">
        <v>32.8320000000001</v>
      </c>
      <c r="M348" s="123">
        <v>3.6</v>
      </c>
      <c r="N348" s="123"/>
      <c r="O348" s="123"/>
      <c r="P348" s="123"/>
      <c r="Q348" s="123"/>
      <c r="R348" s="123"/>
      <c r="S348" s="123"/>
      <c r="T348" s="123"/>
      <c r="U348" s="123"/>
      <c r="V348" s="123"/>
      <c r="W348" s="123"/>
      <c r="X348" s="123"/>
      <c r="Y348" s="123"/>
      <c r="Z348" s="120"/>
      <c r="AH348" s="120"/>
      <c r="AI348" s="123"/>
      <c r="AJ348" s="123"/>
      <c r="AK348" s="123"/>
      <c r="AL348" s="120"/>
      <c r="AM348" s="120"/>
      <c r="AN348" s="120"/>
      <c r="AO348" s="120"/>
      <c r="AP348" s="120"/>
      <c r="AT348" s="120"/>
      <c r="AU348" s="123"/>
      <c r="AV348" s="128"/>
      <c r="AW348" s="128"/>
    </row>
    <row r="349" spans="3:49" hidden="1" x14ac:dyDescent="0.35">
      <c r="C349" s="143">
        <v>16.88</v>
      </c>
      <c r="D349" s="143">
        <f t="shared" si="67"/>
        <v>82.033999999999992</v>
      </c>
      <c r="E349" s="143">
        <f t="shared" si="68"/>
        <v>1.1300000000000097</v>
      </c>
      <c r="F349" s="120"/>
      <c r="G349" s="123"/>
      <c r="H349" s="123"/>
      <c r="I349" s="123"/>
      <c r="J349" s="123"/>
      <c r="K349" s="123">
        <v>38.880000000000003</v>
      </c>
      <c r="L349" s="123">
        <v>32.868000000000102</v>
      </c>
      <c r="M349" s="123">
        <v>3.6</v>
      </c>
      <c r="N349" s="123"/>
      <c r="O349" s="123"/>
      <c r="P349" s="123"/>
      <c r="Q349" s="123"/>
      <c r="R349" s="123"/>
      <c r="S349" s="123"/>
      <c r="T349" s="123"/>
      <c r="U349" s="123"/>
      <c r="V349" s="123"/>
      <c r="W349" s="123"/>
      <c r="X349" s="123"/>
      <c r="Y349" s="123"/>
      <c r="Z349" s="120"/>
      <c r="AH349" s="120"/>
      <c r="AI349" s="123"/>
      <c r="AJ349" s="123"/>
      <c r="AK349" s="123"/>
      <c r="AL349" s="120"/>
      <c r="AM349" s="120"/>
      <c r="AN349" s="120"/>
      <c r="AO349" s="120"/>
      <c r="AP349" s="120"/>
      <c r="AT349" s="120"/>
      <c r="AU349" s="123"/>
      <c r="AV349" s="128"/>
      <c r="AW349" s="128"/>
    </row>
    <row r="350" spans="3:49" hidden="1" x14ac:dyDescent="0.35">
      <c r="C350" s="143">
        <v>16.89</v>
      </c>
      <c r="D350" s="143">
        <f t="shared" si="67"/>
        <v>82.146999999999991</v>
      </c>
      <c r="E350" s="143">
        <f t="shared" si="68"/>
        <v>1.1300000000000097</v>
      </c>
      <c r="F350" s="120"/>
      <c r="G350" s="123"/>
      <c r="H350" s="123"/>
      <c r="I350" s="123"/>
      <c r="J350" s="123"/>
      <c r="K350" s="123">
        <v>38.89</v>
      </c>
      <c r="L350" s="123">
        <v>32.904000000000103</v>
      </c>
      <c r="M350" s="123">
        <v>3.6</v>
      </c>
      <c r="N350" s="123"/>
      <c r="O350" s="123"/>
      <c r="P350" s="123"/>
      <c r="Q350" s="123"/>
      <c r="R350" s="123"/>
      <c r="S350" s="123"/>
      <c r="T350" s="123"/>
      <c r="U350" s="123"/>
      <c r="V350" s="123"/>
      <c r="W350" s="123"/>
      <c r="X350" s="123"/>
      <c r="Y350" s="123"/>
      <c r="Z350" s="120"/>
      <c r="AH350" s="120"/>
      <c r="AI350" s="123"/>
      <c r="AJ350" s="123"/>
      <c r="AK350" s="123"/>
      <c r="AL350" s="120"/>
      <c r="AM350" s="120"/>
      <c r="AN350" s="120"/>
      <c r="AO350" s="120"/>
      <c r="AP350" s="120"/>
      <c r="AT350" s="120"/>
      <c r="AU350" s="123"/>
      <c r="AV350" s="128"/>
      <c r="AW350" s="128"/>
    </row>
    <row r="351" spans="3:49" hidden="1" x14ac:dyDescent="0.35">
      <c r="C351" s="143">
        <v>16.899999999999999</v>
      </c>
      <c r="D351" s="143">
        <v>82.26</v>
      </c>
      <c r="E351" s="143"/>
      <c r="F351" s="120"/>
      <c r="G351" s="123"/>
      <c r="H351" s="123"/>
      <c r="I351" s="123"/>
      <c r="J351" s="123"/>
      <c r="K351" s="123">
        <v>38.9</v>
      </c>
      <c r="L351" s="123">
        <v>32.940000000000097</v>
      </c>
      <c r="M351" s="123">
        <v>3.6</v>
      </c>
      <c r="N351" s="123"/>
      <c r="O351" s="123"/>
      <c r="P351" s="123"/>
      <c r="Q351" s="123"/>
      <c r="R351" s="123"/>
      <c r="S351" s="123"/>
      <c r="T351" s="123"/>
      <c r="U351" s="123"/>
      <c r="V351" s="123"/>
      <c r="W351" s="123"/>
      <c r="X351" s="123"/>
      <c r="Y351" s="123"/>
      <c r="Z351" s="120"/>
      <c r="AH351" s="120"/>
      <c r="AI351" s="123"/>
      <c r="AJ351" s="123"/>
      <c r="AK351" s="123"/>
      <c r="AL351" s="120"/>
      <c r="AM351" s="120"/>
      <c r="AN351" s="120"/>
      <c r="AO351" s="120"/>
      <c r="AP351" s="120"/>
      <c r="AT351" s="120"/>
      <c r="AU351" s="123"/>
      <c r="AV351" s="128"/>
      <c r="AW351" s="128"/>
    </row>
    <row r="352" spans="3:49" hidden="1" x14ac:dyDescent="0.35">
      <c r="C352" s="143">
        <v>16.91</v>
      </c>
      <c r="D352" s="143">
        <f>SUM((E352)/10)+D351</f>
        <v>82.372</v>
      </c>
      <c r="E352" s="143">
        <f>SUM(D361)-D351</f>
        <v>1.1199999999999903</v>
      </c>
      <c r="F352" s="120"/>
      <c r="G352" s="123"/>
      <c r="H352" s="123"/>
      <c r="I352" s="123"/>
      <c r="J352" s="123"/>
      <c r="K352" s="123">
        <v>38.909999999999997</v>
      </c>
      <c r="L352" s="123">
        <v>32.976000000000099</v>
      </c>
      <c r="M352" s="123">
        <v>3.6</v>
      </c>
      <c r="N352" s="123"/>
      <c r="O352" s="123"/>
      <c r="P352" s="123"/>
      <c r="Q352" s="123"/>
      <c r="R352" s="123"/>
      <c r="S352" s="123"/>
      <c r="T352" s="123"/>
      <c r="U352" s="123"/>
      <c r="V352" s="123"/>
      <c r="W352" s="123"/>
      <c r="X352" s="123"/>
      <c r="Y352" s="123"/>
      <c r="Z352" s="120"/>
      <c r="AH352" s="120"/>
      <c r="AI352" s="123"/>
      <c r="AJ352" s="123"/>
      <c r="AK352" s="123"/>
      <c r="AL352" s="120"/>
      <c r="AM352" s="120"/>
      <c r="AN352" s="120"/>
      <c r="AO352" s="120"/>
      <c r="AP352" s="120"/>
      <c r="AT352" s="120"/>
      <c r="AU352" s="123"/>
      <c r="AV352" s="128"/>
      <c r="AW352" s="128"/>
    </row>
    <row r="353" spans="3:49" hidden="1" x14ac:dyDescent="0.35">
      <c r="C353" s="143">
        <v>16.920000000000002</v>
      </c>
      <c r="D353" s="143">
        <f t="shared" ref="D353:D360" si="69">SUM((E353)/10)+D352</f>
        <v>82.483999999999995</v>
      </c>
      <c r="E353" s="143">
        <f>SUM(E352)</f>
        <v>1.1199999999999903</v>
      </c>
      <c r="F353" s="120"/>
      <c r="G353" s="123"/>
      <c r="H353" s="123"/>
      <c r="I353" s="123"/>
      <c r="J353" s="123"/>
      <c r="K353" s="123">
        <v>38.92</v>
      </c>
      <c r="L353" s="123">
        <v>33.0120000000001</v>
      </c>
      <c r="M353" s="123">
        <v>3.6</v>
      </c>
      <c r="N353" s="123"/>
      <c r="O353" s="123"/>
      <c r="P353" s="123"/>
      <c r="Q353" s="123"/>
      <c r="R353" s="123"/>
      <c r="S353" s="123"/>
      <c r="T353" s="123"/>
      <c r="U353" s="123"/>
      <c r="V353" s="123"/>
      <c r="W353" s="123"/>
      <c r="X353" s="123"/>
      <c r="Y353" s="123"/>
      <c r="Z353" s="120"/>
      <c r="AH353" s="120"/>
      <c r="AI353" s="123"/>
      <c r="AJ353" s="123"/>
      <c r="AK353" s="123"/>
      <c r="AL353" s="120"/>
      <c r="AM353" s="120"/>
      <c r="AN353" s="120"/>
      <c r="AO353" s="120"/>
      <c r="AP353" s="120"/>
      <c r="AT353" s="120"/>
      <c r="AU353" s="123"/>
      <c r="AV353" s="128"/>
      <c r="AW353" s="128"/>
    </row>
    <row r="354" spans="3:49" hidden="1" x14ac:dyDescent="0.35">
      <c r="C354" s="143">
        <v>16.93</v>
      </c>
      <c r="D354" s="143">
        <f t="shared" si="69"/>
        <v>82.595999999999989</v>
      </c>
      <c r="E354" s="143">
        <f t="shared" ref="E354:E360" si="70">SUM(E353)</f>
        <v>1.1199999999999903</v>
      </c>
      <c r="F354" s="120"/>
      <c r="G354" s="123"/>
      <c r="H354" s="123"/>
      <c r="I354" s="123"/>
      <c r="J354" s="123"/>
      <c r="K354" s="123">
        <v>38.93</v>
      </c>
      <c r="L354" s="123">
        <v>33.048000000000101</v>
      </c>
      <c r="M354" s="123">
        <v>3.6</v>
      </c>
      <c r="N354" s="123"/>
      <c r="O354" s="123"/>
      <c r="P354" s="123"/>
      <c r="Q354" s="123"/>
      <c r="R354" s="123"/>
      <c r="S354" s="123"/>
      <c r="T354" s="123"/>
      <c r="U354" s="123"/>
      <c r="V354" s="123"/>
      <c r="W354" s="123"/>
      <c r="X354" s="123"/>
      <c r="Y354" s="123"/>
      <c r="Z354" s="120"/>
      <c r="AH354" s="120"/>
      <c r="AI354" s="123"/>
      <c r="AJ354" s="123"/>
      <c r="AK354" s="123"/>
      <c r="AL354" s="120"/>
      <c r="AM354" s="120"/>
      <c r="AN354" s="120"/>
      <c r="AO354" s="120"/>
      <c r="AP354" s="120"/>
      <c r="AT354" s="120"/>
      <c r="AU354" s="123"/>
      <c r="AV354" s="128"/>
      <c r="AW354" s="128"/>
    </row>
    <row r="355" spans="3:49" hidden="1" x14ac:dyDescent="0.35">
      <c r="C355" s="143">
        <v>16.940000000000001</v>
      </c>
      <c r="D355" s="143">
        <f t="shared" si="69"/>
        <v>82.707999999999984</v>
      </c>
      <c r="E355" s="143">
        <f t="shared" si="70"/>
        <v>1.1199999999999903</v>
      </c>
      <c r="F355" s="120"/>
      <c r="G355" s="123"/>
      <c r="H355" s="123"/>
      <c r="I355" s="123"/>
      <c r="J355" s="123"/>
      <c r="K355" s="123">
        <v>38.94</v>
      </c>
      <c r="L355" s="123">
        <v>33.084000000000103</v>
      </c>
      <c r="M355" s="123">
        <v>3.6</v>
      </c>
      <c r="N355" s="123"/>
      <c r="O355" s="123"/>
      <c r="P355" s="123"/>
      <c r="Q355" s="123"/>
      <c r="R355" s="123"/>
      <c r="S355" s="123"/>
      <c r="T355" s="123"/>
      <c r="U355" s="123"/>
      <c r="V355" s="123"/>
      <c r="W355" s="123"/>
      <c r="X355" s="123"/>
      <c r="Y355" s="123"/>
      <c r="Z355" s="120"/>
      <c r="AH355" s="120"/>
      <c r="AI355" s="123"/>
      <c r="AJ355" s="123"/>
      <c r="AK355" s="123"/>
      <c r="AL355" s="120"/>
      <c r="AM355" s="120"/>
      <c r="AN355" s="120"/>
      <c r="AO355" s="120"/>
      <c r="AP355" s="120"/>
      <c r="AT355" s="120"/>
      <c r="AU355" s="123"/>
      <c r="AV355" s="128"/>
      <c r="AW355" s="128"/>
    </row>
    <row r="356" spans="3:49" hidden="1" x14ac:dyDescent="0.35">
      <c r="C356" s="143">
        <v>16.95</v>
      </c>
      <c r="D356" s="143">
        <f t="shared" si="69"/>
        <v>82.819999999999979</v>
      </c>
      <c r="E356" s="143">
        <f t="shared" si="70"/>
        <v>1.1199999999999903</v>
      </c>
      <c r="F356" s="120"/>
      <c r="G356" s="123"/>
      <c r="H356" s="123"/>
      <c r="I356" s="123"/>
      <c r="J356" s="123"/>
      <c r="K356" s="123">
        <v>38.950000000000003</v>
      </c>
      <c r="L356" s="123">
        <v>33.120000000000097</v>
      </c>
      <c r="M356" s="123">
        <v>3.6</v>
      </c>
      <c r="N356" s="123"/>
      <c r="O356" s="123"/>
      <c r="P356" s="123"/>
      <c r="Q356" s="123"/>
      <c r="R356" s="123"/>
      <c r="S356" s="123"/>
      <c r="T356" s="123"/>
      <c r="U356" s="123"/>
      <c r="V356" s="123"/>
      <c r="W356" s="123"/>
      <c r="X356" s="123"/>
      <c r="Y356" s="123"/>
      <c r="Z356" s="120"/>
      <c r="AH356" s="120"/>
      <c r="AI356" s="123"/>
      <c r="AJ356" s="123"/>
      <c r="AK356" s="123"/>
      <c r="AL356" s="120"/>
      <c r="AM356" s="120"/>
      <c r="AN356" s="120"/>
      <c r="AO356" s="120"/>
      <c r="AP356" s="120"/>
      <c r="AT356" s="120"/>
      <c r="AU356" s="123"/>
      <c r="AV356" s="128"/>
      <c r="AW356" s="128"/>
    </row>
    <row r="357" spans="3:49" hidden="1" x14ac:dyDescent="0.35">
      <c r="C357" s="143">
        <v>16.96</v>
      </c>
      <c r="D357" s="143">
        <f t="shared" si="69"/>
        <v>82.931999999999974</v>
      </c>
      <c r="E357" s="143">
        <f t="shared" si="70"/>
        <v>1.1199999999999903</v>
      </c>
      <c r="F357" s="120"/>
      <c r="G357" s="123"/>
      <c r="H357" s="123"/>
      <c r="I357" s="123"/>
      <c r="J357" s="123"/>
      <c r="K357" s="123">
        <v>38.96</v>
      </c>
      <c r="L357" s="123">
        <v>33.156000000000098</v>
      </c>
      <c r="M357" s="123">
        <v>3.6</v>
      </c>
      <c r="N357" s="123"/>
      <c r="O357" s="123"/>
      <c r="P357" s="123"/>
      <c r="Q357" s="123"/>
      <c r="R357" s="123"/>
      <c r="S357" s="123"/>
      <c r="T357" s="123"/>
      <c r="U357" s="123"/>
      <c r="V357" s="123"/>
      <c r="W357" s="123"/>
      <c r="X357" s="123"/>
      <c r="Y357" s="123"/>
      <c r="Z357" s="120"/>
      <c r="AH357" s="120"/>
      <c r="AI357" s="123"/>
      <c r="AJ357" s="123"/>
      <c r="AK357" s="123"/>
      <c r="AL357" s="120"/>
      <c r="AM357" s="120"/>
      <c r="AN357" s="120"/>
      <c r="AO357" s="120"/>
      <c r="AP357" s="120"/>
      <c r="AT357" s="120"/>
      <c r="AU357" s="123"/>
      <c r="AV357" s="128"/>
      <c r="AW357" s="128"/>
    </row>
    <row r="358" spans="3:49" hidden="1" x14ac:dyDescent="0.35">
      <c r="C358" s="143">
        <v>16.97</v>
      </c>
      <c r="D358" s="143">
        <f t="shared" si="69"/>
        <v>83.043999999999969</v>
      </c>
      <c r="E358" s="143">
        <f t="shared" si="70"/>
        <v>1.1199999999999903</v>
      </c>
      <c r="F358" s="120"/>
      <c r="G358" s="123"/>
      <c r="H358" s="123"/>
      <c r="I358" s="123"/>
      <c r="J358" s="123"/>
      <c r="K358" s="123">
        <v>38.97</v>
      </c>
      <c r="L358" s="123">
        <v>33.1920000000001</v>
      </c>
      <c r="M358" s="123">
        <v>3.6</v>
      </c>
      <c r="N358" s="123"/>
      <c r="O358" s="123"/>
      <c r="P358" s="123"/>
      <c r="Q358" s="123"/>
      <c r="R358" s="123"/>
      <c r="S358" s="123"/>
      <c r="T358" s="123"/>
      <c r="U358" s="123"/>
      <c r="V358" s="123"/>
      <c r="W358" s="123"/>
      <c r="X358" s="123"/>
      <c r="Y358" s="123"/>
      <c r="Z358" s="120"/>
      <c r="AH358" s="120"/>
      <c r="AI358" s="123"/>
      <c r="AJ358" s="123"/>
      <c r="AK358" s="123"/>
      <c r="AL358" s="120"/>
      <c r="AM358" s="120"/>
      <c r="AN358" s="120"/>
      <c r="AO358" s="120"/>
      <c r="AP358" s="120"/>
      <c r="AT358" s="120"/>
      <c r="AU358" s="123"/>
      <c r="AV358" s="128"/>
      <c r="AW358" s="128"/>
    </row>
    <row r="359" spans="3:49" hidden="1" x14ac:dyDescent="0.35">
      <c r="C359" s="143">
        <v>16.98</v>
      </c>
      <c r="D359" s="143">
        <f t="shared" si="69"/>
        <v>83.155999999999963</v>
      </c>
      <c r="E359" s="143">
        <f t="shared" si="70"/>
        <v>1.1199999999999903</v>
      </c>
      <c r="F359" s="120"/>
      <c r="G359" s="123"/>
      <c r="H359" s="123"/>
      <c r="I359" s="123"/>
      <c r="J359" s="123"/>
      <c r="K359" s="123">
        <v>38.979999999999997</v>
      </c>
      <c r="L359" s="123">
        <v>33.228000000000101</v>
      </c>
      <c r="M359" s="123">
        <v>3.6</v>
      </c>
      <c r="N359" s="123"/>
      <c r="O359" s="123"/>
      <c r="P359" s="123"/>
      <c r="Q359" s="123"/>
      <c r="R359" s="123"/>
      <c r="S359" s="123"/>
      <c r="T359" s="123"/>
      <c r="U359" s="123"/>
      <c r="V359" s="123"/>
      <c r="W359" s="123"/>
      <c r="X359" s="123"/>
      <c r="Y359" s="123"/>
      <c r="Z359" s="120"/>
      <c r="AH359" s="120"/>
      <c r="AI359" s="123"/>
      <c r="AJ359" s="123"/>
      <c r="AK359" s="123"/>
      <c r="AL359" s="120"/>
      <c r="AM359" s="120"/>
      <c r="AN359" s="120"/>
      <c r="AO359" s="120"/>
      <c r="AP359" s="120"/>
      <c r="AT359" s="120"/>
      <c r="AU359" s="123"/>
      <c r="AV359" s="128"/>
      <c r="AW359" s="128"/>
    </row>
    <row r="360" spans="3:49" hidden="1" x14ac:dyDescent="0.35">
      <c r="C360" s="143">
        <v>16.989999999999998</v>
      </c>
      <c r="D360" s="143">
        <f t="shared" si="69"/>
        <v>83.267999999999958</v>
      </c>
      <c r="E360" s="143">
        <f t="shared" si="70"/>
        <v>1.1199999999999903</v>
      </c>
      <c r="F360" s="120"/>
      <c r="G360" s="123"/>
      <c r="H360" s="123"/>
      <c r="I360" s="123"/>
      <c r="J360" s="123"/>
      <c r="K360" s="123">
        <v>38.99</v>
      </c>
      <c r="L360" s="123">
        <v>33.264000000000102</v>
      </c>
      <c r="M360" s="123">
        <v>3.6</v>
      </c>
      <c r="N360" s="123"/>
      <c r="O360" s="123"/>
      <c r="P360" s="123"/>
      <c r="Q360" s="123"/>
      <c r="R360" s="123"/>
      <c r="S360" s="123"/>
      <c r="T360" s="123"/>
      <c r="U360" s="123"/>
      <c r="V360" s="123"/>
      <c r="W360" s="123"/>
      <c r="X360" s="123"/>
      <c r="Y360" s="123"/>
      <c r="Z360" s="120"/>
      <c r="AH360" s="120"/>
      <c r="AI360" s="123"/>
      <c r="AJ360" s="123"/>
      <c r="AK360" s="123"/>
      <c r="AL360" s="120"/>
      <c r="AM360" s="120"/>
      <c r="AN360" s="120"/>
      <c r="AO360" s="120"/>
      <c r="AP360" s="120"/>
      <c r="AT360" s="120"/>
      <c r="AU360" s="123"/>
      <c r="AV360" s="128"/>
      <c r="AW360" s="128"/>
    </row>
    <row r="361" spans="3:49" hidden="1" x14ac:dyDescent="0.35">
      <c r="C361" s="143">
        <v>17</v>
      </c>
      <c r="D361" s="143">
        <v>83.38</v>
      </c>
      <c r="E361" s="143"/>
      <c r="F361" s="120"/>
      <c r="G361" s="123"/>
      <c r="H361" s="123"/>
      <c r="I361" s="123"/>
      <c r="J361" s="123"/>
      <c r="K361" s="123">
        <v>39</v>
      </c>
      <c r="L361" s="123">
        <v>33.299999999999997</v>
      </c>
      <c r="M361" s="123"/>
      <c r="N361" s="123"/>
      <c r="O361" s="123"/>
      <c r="P361" s="123"/>
      <c r="Q361" s="123"/>
      <c r="R361" s="123"/>
      <c r="S361" s="123"/>
      <c r="T361" s="123"/>
      <c r="U361" s="123"/>
      <c r="V361" s="123"/>
      <c r="W361" s="123"/>
      <c r="X361" s="123"/>
      <c r="Y361" s="123"/>
      <c r="Z361" s="120"/>
      <c r="AH361" s="120"/>
      <c r="AI361" s="123"/>
      <c r="AJ361" s="123"/>
      <c r="AK361" s="123"/>
      <c r="AL361" s="120"/>
      <c r="AM361" s="120"/>
      <c r="AN361" s="120"/>
      <c r="AO361" s="120"/>
      <c r="AP361" s="120"/>
      <c r="AT361" s="120"/>
      <c r="AU361" s="123"/>
      <c r="AV361" s="128"/>
      <c r="AW361" s="120"/>
    </row>
    <row r="362" spans="3:49" hidden="1" x14ac:dyDescent="0.35">
      <c r="C362" s="123"/>
      <c r="D362" s="123"/>
      <c r="E362" s="123"/>
      <c r="F362" s="123"/>
      <c r="G362" s="123"/>
      <c r="H362" s="123"/>
      <c r="I362" s="123"/>
      <c r="J362" s="123"/>
      <c r="K362" s="123">
        <v>39.01</v>
      </c>
      <c r="L362" s="123">
        <v>33.353999999999999</v>
      </c>
      <c r="M362" s="123">
        <v>5.4000000000000101</v>
      </c>
      <c r="N362" s="123"/>
      <c r="O362" s="123"/>
      <c r="P362" s="123"/>
      <c r="Q362" s="123"/>
      <c r="R362" s="123"/>
      <c r="S362" s="123"/>
      <c r="T362" s="123"/>
      <c r="U362" s="123"/>
      <c r="V362" s="123"/>
      <c r="W362" s="123"/>
      <c r="X362" s="123"/>
      <c r="Y362" s="123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20"/>
      <c r="AM362" s="120"/>
      <c r="AN362" s="120"/>
      <c r="AO362" s="120"/>
      <c r="AP362" s="120"/>
      <c r="AT362" s="120"/>
      <c r="AU362" s="123"/>
      <c r="AV362" s="128"/>
      <c r="AW362" s="128"/>
    </row>
    <row r="363" spans="3:49" hidden="1" x14ac:dyDescent="0.35">
      <c r="C363" s="123"/>
      <c r="D363" s="123"/>
      <c r="E363" s="123"/>
      <c r="F363" s="123"/>
      <c r="G363" s="123"/>
      <c r="H363" s="123"/>
      <c r="I363" s="123"/>
      <c r="J363" s="123"/>
      <c r="K363" s="123">
        <v>39.020000000000003</v>
      </c>
      <c r="L363" s="123">
        <v>33.408000000000001</v>
      </c>
      <c r="M363" s="123">
        <v>5.4000000000000101</v>
      </c>
      <c r="N363" s="123"/>
      <c r="O363" s="123"/>
      <c r="P363" s="123"/>
      <c r="Q363" s="123"/>
      <c r="R363" s="123"/>
      <c r="S363" s="123"/>
      <c r="T363" s="123"/>
      <c r="U363" s="123"/>
      <c r="V363" s="123"/>
      <c r="W363" s="123"/>
      <c r="X363" s="123"/>
      <c r="Y363" s="123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20"/>
      <c r="AM363" s="120"/>
      <c r="AN363" s="120"/>
      <c r="AO363" s="120"/>
      <c r="AP363" s="120"/>
      <c r="AT363" s="120"/>
      <c r="AU363" s="123"/>
      <c r="AV363" s="128"/>
      <c r="AW363" s="128"/>
    </row>
    <row r="364" spans="3:49" hidden="1" x14ac:dyDescent="0.35">
      <c r="C364" s="123"/>
      <c r="D364" s="123"/>
      <c r="E364" s="123"/>
      <c r="F364" s="123"/>
      <c r="G364" s="123"/>
      <c r="H364" s="123"/>
      <c r="I364" s="123"/>
      <c r="J364" s="123"/>
      <c r="K364" s="123">
        <v>39.03</v>
      </c>
      <c r="L364" s="123">
        <v>33.462000000000003</v>
      </c>
      <c r="M364" s="123">
        <v>5.4000000000000101</v>
      </c>
      <c r="N364" s="123"/>
      <c r="O364" s="123"/>
      <c r="P364" s="123"/>
      <c r="Q364" s="123"/>
      <c r="R364" s="123"/>
      <c r="S364" s="123"/>
      <c r="T364" s="123"/>
      <c r="U364" s="123"/>
      <c r="V364" s="123"/>
      <c r="W364" s="123"/>
      <c r="X364" s="123"/>
      <c r="Y364" s="123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20"/>
      <c r="AM364" s="120"/>
      <c r="AN364" s="120"/>
      <c r="AO364" s="120"/>
      <c r="AP364" s="120"/>
      <c r="AT364" s="120"/>
      <c r="AU364" s="123"/>
      <c r="AV364" s="128"/>
      <c r="AW364" s="128"/>
    </row>
    <row r="365" spans="3:49" hidden="1" x14ac:dyDescent="0.35">
      <c r="C365" s="123"/>
      <c r="D365" s="123"/>
      <c r="E365" s="123"/>
      <c r="F365" s="123"/>
      <c r="G365" s="123"/>
      <c r="H365" s="123"/>
      <c r="I365" s="123"/>
      <c r="J365" s="123"/>
      <c r="K365" s="123">
        <v>39.04</v>
      </c>
      <c r="L365" s="123">
        <v>33.515999999999998</v>
      </c>
      <c r="M365" s="123">
        <v>5.4000000000000101</v>
      </c>
      <c r="N365" s="123"/>
      <c r="O365" s="123"/>
      <c r="P365" s="123"/>
      <c r="Q365" s="123"/>
      <c r="R365" s="123"/>
      <c r="S365" s="123"/>
      <c r="T365" s="123"/>
      <c r="U365" s="123"/>
      <c r="V365" s="123"/>
      <c r="W365" s="123"/>
      <c r="X365" s="123"/>
      <c r="Y365" s="123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20"/>
      <c r="AM365" s="120"/>
      <c r="AN365" s="120"/>
      <c r="AO365" s="120"/>
      <c r="AP365" s="120"/>
      <c r="AT365" s="120"/>
      <c r="AU365" s="123"/>
      <c r="AV365" s="128"/>
      <c r="AW365" s="128"/>
    </row>
    <row r="366" spans="3:49" hidden="1" x14ac:dyDescent="0.35">
      <c r="C366" s="123"/>
      <c r="D366" s="123"/>
      <c r="E366" s="123"/>
      <c r="F366" s="123"/>
      <c r="G366" s="123"/>
      <c r="H366" s="123"/>
      <c r="I366" s="123"/>
      <c r="J366" s="123"/>
      <c r="K366" s="123">
        <v>39.049999999999997</v>
      </c>
      <c r="L366" s="123">
        <v>33.57</v>
      </c>
      <c r="M366" s="123">
        <v>5.4000000000000101</v>
      </c>
      <c r="N366" s="123"/>
      <c r="O366" s="123"/>
      <c r="P366" s="123"/>
      <c r="Q366" s="123"/>
      <c r="R366" s="123"/>
      <c r="S366" s="123"/>
      <c r="T366" s="123"/>
      <c r="U366" s="123"/>
      <c r="V366" s="123"/>
      <c r="W366" s="123"/>
      <c r="X366" s="123"/>
      <c r="Y366" s="123"/>
      <c r="Z366" s="120"/>
      <c r="AA366" s="120"/>
      <c r="AB366" s="120"/>
      <c r="AC366" s="120"/>
      <c r="AD366" s="120"/>
      <c r="AE366" s="120"/>
      <c r="AF366" s="120"/>
      <c r="AG366" s="120"/>
      <c r="AH366" s="120"/>
      <c r="AI366" s="120"/>
      <c r="AJ366" s="120"/>
      <c r="AK366" s="120"/>
      <c r="AL366" s="120"/>
      <c r="AM366" s="120"/>
      <c r="AN366" s="120"/>
      <c r="AO366" s="120"/>
      <c r="AP366" s="120"/>
      <c r="AT366" s="120"/>
      <c r="AU366" s="123"/>
      <c r="AV366" s="128"/>
      <c r="AW366" s="128"/>
    </row>
    <row r="367" spans="3:49" hidden="1" x14ac:dyDescent="0.35">
      <c r="C367" s="123"/>
      <c r="D367" s="123"/>
      <c r="E367" s="123"/>
      <c r="F367" s="123"/>
      <c r="G367" s="123"/>
      <c r="H367" s="123"/>
      <c r="I367" s="123"/>
      <c r="J367" s="123"/>
      <c r="K367" s="123">
        <v>39.06</v>
      </c>
      <c r="L367" s="123">
        <v>33.624000000000002</v>
      </c>
      <c r="M367" s="123">
        <v>5.4000000000000101</v>
      </c>
      <c r="N367" s="123"/>
      <c r="O367" s="123"/>
      <c r="P367" s="123"/>
      <c r="Q367" s="123"/>
      <c r="R367" s="123"/>
      <c r="S367" s="123"/>
      <c r="T367" s="123"/>
      <c r="U367" s="123"/>
      <c r="V367" s="123"/>
      <c r="W367" s="123"/>
      <c r="X367" s="123"/>
      <c r="Y367" s="123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20"/>
      <c r="AM367" s="120"/>
      <c r="AN367" s="120"/>
      <c r="AO367" s="120"/>
      <c r="AP367" s="120"/>
      <c r="AT367" s="120"/>
      <c r="AU367" s="123"/>
      <c r="AV367" s="128"/>
      <c r="AW367" s="128"/>
    </row>
    <row r="368" spans="3:49" hidden="1" x14ac:dyDescent="0.35">
      <c r="C368" s="123"/>
      <c r="D368" s="123"/>
      <c r="E368" s="123"/>
      <c r="F368" s="123"/>
      <c r="G368" s="123"/>
      <c r="H368" s="123"/>
      <c r="I368" s="123"/>
      <c r="J368" s="123"/>
      <c r="K368" s="123">
        <v>39.07</v>
      </c>
      <c r="L368" s="123">
        <v>33.677999999999997</v>
      </c>
      <c r="M368" s="123">
        <v>5.4000000000000101</v>
      </c>
      <c r="N368" s="123"/>
      <c r="O368" s="123"/>
      <c r="P368" s="123"/>
      <c r="Q368" s="123"/>
      <c r="R368" s="123"/>
      <c r="S368" s="123"/>
      <c r="T368" s="123"/>
      <c r="U368" s="123"/>
      <c r="V368" s="123"/>
      <c r="W368" s="123"/>
      <c r="X368" s="123"/>
      <c r="Y368" s="123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20"/>
      <c r="AM368" s="120"/>
      <c r="AN368" s="120"/>
      <c r="AO368" s="120"/>
      <c r="AP368" s="120"/>
      <c r="AT368" s="120"/>
      <c r="AU368" s="123"/>
      <c r="AV368" s="128"/>
      <c r="AW368" s="128"/>
    </row>
    <row r="369" spans="3:49" hidden="1" x14ac:dyDescent="0.35">
      <c r="C369" s="123"/>
      <c r="D369" s="123"/>
      <c r="E369" s="123"/>
      <c r="F369" s="123"/>
      <c r="G369" s="123"/>
      <c r="H369" s="123"/>
      <c r="I369" s="123"/>
      <c r="J369" s="123"/>
      <c r="K369" s="123">
        <v>39.08</v>
      </c>
      <c r="L369" s="123">
        <v>33.731999999999999</v>
      </c>
      <c r="M369" s="123">
        <v>5.4000000000000101</v>
      </c>
      <c r="N369" s="123"/>
      <c r="O369" s="123"/>
      <c r="P369" s="123"/>
      <c r="Q369" s="123"/>
      <c r="R369" s="123"/>
      <c r="S369" s="123"/>
      <c r="T369" s="123"/>
      <c r="U369" s="123"/>
      <c r="V369" s="123"/>
      <c r="W369" s="123"/>
      <c r="X369" s="123"/>
      <c r="Y369" s="123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20"/>
      <c r="AM369" s="120"/>
      <c r="AN369" s="120"/>
      <c r="AO369" s="120"/>
      <c r="AP369" s="120"/>
      <c r="AT369" s="120"/>
      <c r="AU369" s="123"/>
      <c r="AV369" s="128"/>
      <c r="AW369" s="128"/>
    </row>
    <row r="370" spans="3:49" hidden="1" x14ac:dyDescent="0.35">
      <c r="C370" s="123"/>
      <c r="D370" s="123"/>
      <c r="E370" s="123"/>
      <c r="F370" s="123"/>
      <c r="G370" s="123"/>
      <c r="H370" s="123"/>
      <c r="I370" s="123"/>
      <c r="J370" s="123"/>
      <c r="K370" s="123">
        <v>39.090000000000003</v>
      </c>
      <c r="L370" s="123">
        <v>33.786000000000001</v>
      </c>
      <c r="M370" s="123">
        <v>5.4000000000000101</v>
      </c>
      <c r="N370" s="123"/>
      <c r="O370" s="123"/>
      <c r="P370" s="123"/>
      <c r="Q370" s="123"/>
      <c r="R370" s="123"/>
      <c r="S370" s="123"/>
      <c r="T370" s="123"/>
      <c r="U370" s="123"/>
      <c r="V370" s="123"/>
      <c r="W370" s="123"/>
      <c r="X370" s="123"/>
      <c r="Y370" s="123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20"/>
      <c r="AM370" s="120"/>
      <c r="AN370" s="120"/>
      <c r="AO370" s="120"/>
      <c r="AP370" s="120"/>
      <c r="AT370" s="120"/>
      <c r="AU370" s="123"/>
      <c r="AV370" s="128"/>
      <c r="AW370" s="128"/>
    </row>
    <row r="371" spans="3:49" hidden="1" x14ac:dyDescent="0.35">
      <c r="C371" s="123"/>
      <c r="D371" s="123"/>
      <c r="E371" s="123"/>
      <c r="F371" s="123"/>
      <c r="G371" s="123"/>
      <c r="H371" s="123"/>
      <c r="I371" s="123"/>
      <c r="J371" s="123"/>
      <c r="K371" s="123">
        <v>39.1</v>
      </c>
      <c r="L371" s="123">
        <v>33.840000000000003</v>
      </c>
      <c r="M371" s="123">
        <v>5.4000000000000101</v>
      </c>
      <c r="N371" s="123"/>
      <c r="O371" s="123"/>
      <c r="P371" s="123"/>
      <c r="Q371" s="123"/>
      <c r="R371" s="123"/>
      <c r="S371" s="123"/>
      <c r="T371" s="123"/>
      <c r="U371" s="123"/>
      <c r="V371" s="123"/>
      <c r="W371" s="123"/>
      <c r="X371" s="123"/>
      <c r="Y371" s="123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20"/>
      <c r="AM371" s="120"/>
      <c r="AN371" s="120"/>
      <c r="AO371" s="120"/>
      <c r="AP371" s="120"/>
      <c r="AT371" s="120"/>
      <c r="AU371" s="123"/>
      <c r="AV371" s="128"/>
      <c r="AW371" s="128"/>
    </row>
    <row r="372" spans="3:49" hidden="1" x14ac:dyDescent="0.35">
      <c r="C372" s="123"/>
      <c r="D372" s="123"/>
      <c r="E372" s="123"/>
      <c r="F372" s="123"/>
      <c r="G372" s="123"/>
      <c r="H372" s="123"/>
      <c r="I372" s="123"/>
      <c r="J372" s="123"/>
      <c r="K372" s="123">
        <v>39.11</v>
      </c>
      <c r="L372" s="123">
        <v>33.893999999999998</v>
      </c>
      <c r="M372" s="123">
        <v>5.4000000000000101</v>
      </c>
      <c r="N372" s="123"/>
      <c r="O372" s="123"/>
      <c r="P372" s="123"/>
      <c r="Q372" s="123"/>
      <c r="R372" s="123"/>
      <c r="S372" s="123"/>
      <c r="T372" s="123"/>
      <c r="U372" s="123"/>
      <c r="V372" s="123"/>
      <c r="W372" s="123"/>
      <c r="X372" s="123"/>
      <c r="Y372" s="123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20"/>
      <c r="AM372" s="120"/>
      <c r="AN372" s="120"/>
      <c r="AO372" s="120"/>
      <c r="AP372" s="120"/>
      <c r="AT372" s="120"/>
      <c r="AU372" s="123"/>
      <c r="AV372" s="128"/>
      <c r="AW372" s="128"/>
    </row>
    <row r="373" spans="3:49" hidden="1" x14ac:dyDescent="0.35">
      <c r="C373" s="123"/>
      <c r="D373" s="123"/>
      <c r="E373" s="123"/>
      <c r="F373" s="123"/>
      <c r="G373" s="123"/>
      <c r="H373" s="123"/>
      <c r="I373" s="123"/>
      <c r="J373" s="123"/>
      <c r="K373" s="123">
        <v>39.119999999999997</v>
      </c>
      <c r="L373" s="123">
        <v>33.948</v>
      </c>
      <c r="M373" s="123">
        <v>5.4000000000000101</v>
      </c>
      <c r="N373" s="123"/>
      <c r="O373" s="123"/>
      <c r="P373" s="123"/>
      <c r="Q373" s="123"/>
      <c r="R373" s="123"/>
      <c r="S373" s="123"/>
      <c r="T373" s="123"/>
      <c r="U373" s="123"/>
      <c r="V373" s="123"/>
      <c r="W373" s="123"/>
      <c r="X373" s="123"/>
      <c r="Y373" s="123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20"/>
      <c r="AM373" s="120"/>
      <c r="AN373" s="120"/>
      <c r="AO373" s="120"/>
      <c r="AP373" s="120"/>
      <c r="AT373" s="120"/>
      <c r="AU373" s="123"/>
      <c r="AV373" s="128"/>
      <c r="AW373" s="128"/>
    </row>
    <row r="374" spans="3:49" hidden="1" x14ac:dyDescent="0.35">
      <c r="C374" s="123"/>
      <c r="D374" s="123"/>
      <c r="E374" s="123"/>
      <c r="F374" s="123"/>
      <c r="G374" s="123"/>
      <c r="H374" s="123"/>
      <c r="I374" s="123"/>
      <c r="J374" s="123"/>
      <c r="K374" s="123">
        <v>39.130000000000003</v>
      </c>
      <c r="L374" s="123">
        <v>34.002000000000002</v>
      </c>
      <c r="M374" s="123">
        <v>5.4000000000000101</v>
      </c>
      <c r="N374" s="123"/>
      <c r="O374" s="123"/>
      <c r="P374" s="123"/>
      <c r="Q374" s="123"/>
      <c r="R374" s="123"/>
      <c r="S374" s="123"/>
      <c r="T374" s="123"/>
      <c r="U374" s="123"/>
      <c r="V374" s="123"/>
      <c r="W374" s="123"/>
      <c r="X374" s="123"/>
      <c r="Y374" s="123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20"/>
      <c r="AM374" s="120"/>
      <c r="AN374" s="120"/>
      <c r="AO374" s="120"/>
      <c r="AP374" s="120"/>
      <c r="AT374" s="120"/>
      <c r="AU374" s="123"/>
      <c r="AV374" s="128"/>
      <c r="AW374" s="128"/>
    </row>
    <row r="375" spans="3:49" hidden="1" x14ac:dyDescent="0.35">
      <c r="C375" s="123"/>
      <c r="D375" s="123"/>
      <c r="E375" s="123"/>
      <c r="F375" s="123"/>
      <c r="G375" s="123"/>
      <c r="H375" s="123"/>
      <c r="I375" s="123"/>
      <c r="J375" s="123"/>
      <c r="K375" s="123">
        <v>39.14</v>
      </c>
      <c r="L375" s="123">
        <v>34.055999999999997</v>
      </c>
      <c r="M375" s="123">
        <v>5.4000000000000101</v>
      </c>
      <c r="N375" s="123"/>
      <c r="O375" s="123"/>
      <c r="P375" s="123"/>
      <c r="Q375" s="123"/>
      <c r="R375" s="123"/>
      <c r="S375" s="123"/>
      <c r="T375" s="123"/>
      <c r="U375" s="123"/>
      <c r="V375" s="123"/>
      <c r="W375" s="123"/>
      <c r="X375" s="123"/>
      <c r="Y375" s="123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20"/>
      <c r="AM375" s="120"/>
      <c r="AN375" s="120"/>
      <c r="AO375" s="120"/>
      <c r="AP375" s="120"/>
      <c r="AT375" s="120"/>
      <c r="AU375" s="123"/>
      <c r="AV375" s="128"/>
      <c r="AW375" s="128"/>
    </row>
    <row r="376" spans="3:49" hidden="1" x14ac:dyDescent="0.35">
      <c r="C376" s="123"/>
      <c r="D376" s="123"/>
      <c r="E376" s="123"/>
      <c r="F376" s="123"/>
      <c r="G376" s="123"/>
      <c r="H376" s="123"/>
      <c r="I376" s="123"/>
      <c r="J376" s="123"/>
      <c r="K376" s="123">
        <v>39.15</v>
      </c>
      <c r="L376" s="123">
        <v>34.11</v>
      </c>
      <c r="M376" s="123">
        <v>5.4000000000000101</v>
      </c>
      <c r="N376" s="123"/>
      <c r="O376" s="123"/>
      <c r="P376" s="123"/>
      <c r="Q376" s="123"/>
      <c r="R376" s="123"/>
      <c r="S376" s="123"/>
      <c r="T376" s="123"/>
      <c r="U376" s="123"/>
      <c r="V376" s="123"/>
      <c r="W376" s="123"/>
      <c r="X376" s="123"/>
      <c r="Y376" s="123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20"/>
      <c r="AM376" s="120"/>
      <c r="AN376" s="120"/>
      <c r="AO376" s="120"/>
      <c r="AP376" s="120"/>
      <c r="AT376" s="120"/>
      <c r="AU376" s="123"/>
      <c r="AV376" s="128"/>
      <c r="AW376" s="128"/>
    </row>
    <row r="377" spans="3:49" hidden="1" x14ac:dyDescent="0.35">
      <c r="C377" s="123"/>
      <c r="D377" s="123"/>
      <c r="E377" s="123"/>
      <c r="F377" s="123"/>
      <c r="G377" s="123"/>
      <c r="H377" s="123"/>
      <c r="I377" s="123"/>
      <c r="J377" s="123"/>
      <c r="K377" s="123">
        <v>39.159999999999997</v>
      </c>
      <c r="L377" s="123">
        <v>34.164000000000001</v>
      </c>
      <c r="M377" s="123">
        <v>5.4000000000000101</v>
      </c>
      <c r="N377" s="123"/>
      <c r="O377" s="123"/>
      <c r="P377" s="123"/>
      <c r="Q377" s="123"/>
      <c r="R377" s="123"/>
      <c r="S377" s="123"/>
      <c r="T377" s="123"/>
      <c r="U377" s="123"/>
      <c r="V377" s="123"/>
      <c r="W377" s="123"/>
      <c r="X377" s="123"/>
      <c r="Y377" s="123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20"/>
      <c r="AM377" s="120"/>
      <c r="AN377" s="120"/>
      <c r="AO377" s="120"/>
      <c r="AP377" s="120"/>
      <c r="AT377" s="120"/>
      <c r="AU377" s="123"/>
      <c r="AV377" s="128"/>
      <c r="AW377" s="128"/>
    </row>
    <row r="378" spans="3:49" hidden="1" x14ac:dyDescent="0.35">
      <c r="C378" s="123"/>
      <c r="D378" s="123"/>
      <c r="E378" s="123"/>
      <c r="F378" s="123"/>
      <c r="G378" s="123"/>
      <c r="H378" s="123"/>
      <c r="I378" s="123"/>
      <c r="J378" s="123"/>
      <c r="K378" s="123">
        <v>39.17</v>
      </c>
      <c r="L378" s="123">
        <v>34.218000000000004</v>
      </c>
      <c r="M378" s="123">
        <v>5.4000000000000101</v>
      </c>
      <c r="N378" s="123"/>
      <c r="O378" s="123"/>
      <c r="P378" s="123"/>
      <c r="Q378" s="123"/>
      <c r="R378" s="123"/>
      <c r="S378" s="123"/>
      <c r="T378" s="123"/>
      <c r="U378" s="123"/>
      <c r="V378" s="123"/>
      <c r="W378" s="123"/>
      <c r="X378" s="123"/>
      <c r="Y378" s="123"/>
      <c r="Z378" s="120"/>
      <c r="AA378" s="120"/>
      <c r="AB378" s="120"/>
      <c r="AC378" s="120"/>
      <c r="AD378" s="120"/>
      <c r="AE378" s="120"/>
      <c r="AF378" s="120"/>
      <c r="AG378" s="120"/>
      <c r="AH378" s="120"/>
      <c r="AI378" s="120"/>
      <c r="AJ378" s="120"/>
      <c r="AK378" s="120"/>
      <c r="AL378" s="120"/>
      <c r="AM378" s="120"/>
      <c r="AN378" s="120"/>
      <c r="AO378" s="120"/>
      <c r="AP378" s="120"/>
      <c r="AT378" s="120"/>
      <c r="AU378" s="123"/>
      <c r="AV378" s="128"/>
      <c r="AW378" s="128"/>
    </row>
    <row r="379" spans="3:49" hidden="1" x14ac:dyDescent="0.35">
      <c r="C379" s="123"/>
      <c r="D379" s="123"/>
      <c r="E379" s="123"/>
      <c r="F379" s="123"/>
      <c r="G379" s="123"/>
      <c r="H379" s="123"/>
      <c r="I379" s="123"/>
      <c r="J379" s="123"/>
      <c r="K379" s="123">
        <v>39.18</v>
      </c>
      <c r="L379" s="123">
        <v>34.271999999999998</v>
      </c>
      <c r="M379" s="123">
        <v>5.4000000000000101</v>
      </c>
      <c r="N379" s="123"/>
      <c r="O379" s="123"/>
      <c r="P379" s="123"/>
      <c r="Q379" s="123"/>
      <c r="R379" s="123"/>
      <c r="S379" s="123"/>
      <c r="T379" s="123"/>
      <c r="U379" s="123"/>
      <c r="V379" s="123"/>
      <c r="W379" s="123"/>
      <c r="X379" s="123"/>
      <c r="Y379" s="123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20"/>
      <c r="AM379" s="120"/>
      <c r="AN379" s="120"/>
      <c r="AO379" s="120"/>
      <c r="AP379" s="120"/>
      <c r="AT379" s="120"/>
      <c r="AU379" s="123"/>
      <c r="AV379" s="128"/>
      <c r="AW379" s="128"/>
    </row>
    <row r="380" spans="3:49" hidden="1" x14ac:dyDescent="0.35">
      <c r="C380" s="123"/>
      <c r="D380" s="123"/>
      <c r="E380" s="123"/>
      <c r="F380" s="123"/>
      <c r="G380" s="123"/>
      <c r="H380" s="123"/>
      <c r="I380" s="123"/>
      <c r="J380" s="123"/>
      <c r="K380" s="123">
        <v>39.19</v>
      </c>
      <c r="L380" s="123">
        <v>34.326000000000001</v>
      </c>
      <c r="M380" s="123">
        <v>5.4000000000000101</v>
      </c>
      <c r="N380" s="123"/>
      <c r="O380" s="123"/>
      <c r="P380" s="123"/>
      <c r="Q380" s="123"/>
      <c r="R380" s="123"/>
      <c r="S380" s="123"/>
      <c r="T380" s="123"/>
      <c r="U380" s="123"/>
      <c r="V380" s="123"/>
      <c r="W380" s="123"/>
      <c r="X380" s="123"/>
      <c r="Y380" s="123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20"/>
      <c r="AM380" s="120"/>
      <c r="AN380" s="120"/>
      <c r="AO380" s="120"/>
      <c r="AP380" s="120"/>
      <c r="AT380" s="120"/>
      <c r="AU380" s="123"/>
      <c r="AV380" s="128"/>
      <c r="AW380" s="128"/>
    </row>
    <row r="381" spans="3:49" hidden="1" x14ac:dyDescent="0.35">
      <c r="C381" s="123"/>
      <c r="D381" s="123"/>
      <c r="E381" s="123"/>
      <c r="F381" s="123"/>
      <c r="G381" s="123"/>
      <c r="H381" s="123"/>
      <c r="I381" s="123"/>
      <c r="J381" s="123"/>
      <c r="K381" s="123">
        <v>39.200000000000003</v>
      </c>
      <c r="L381" s="123">
        <v>34.380000000000003</v>
      </c>
      <c r="M381" s="123">
        <v>5.4000000000000101</v>
      </c>
      <c r="N381" s="123"/>
      <c r="O381" s="123"/>
      <c r="P381" s="123"/>
      <c r="Q381" s="123"/>
      <c r="R381" s="123"/>
      <c r="S381" s="123"/>
      <c r="T381" s="123"/>
      <c r="U381" s="123"/>
      <c r="V381" s="123"/>
      <c r="W381" s="123"/>
      <c r="X381" s="123"/>
      <c r="Y381" s="123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20"/>
      <c r="AM381" s="120"/>
      <c r="AN381" s="120"/>
      <c r="AO381" s="120"/>
      <c r="AP381" s="120"/>
      <c r="AT381" s="120"/>
      <c r="AU381" s="123"/>
      <c r="AV381" s="128"/>
      <c r="AW381" s="128"/>
    </row>
    <row r="382" spans="3:49" hidden="1" x14ac:dyDescent="0.35">
      <c r="C382" s="123"/>
      <c r="D382" s="123"/>
      <c r="E382" s="123"/>
      <c r="F382" s="123"/>
      <c r="G382" s="123"/>
      <c r="H382" s="123"/>
      <c r="I382" s="123"/>
      <c r="J382" s="123"/>
      <c r="K382" s="123">
        <v>39.21</v>
      </c>
      <c r="L382" s="123">
        <v>34.433999999999997</v>
      </c>
      <c r="M382" s="123">
        <v>5.4000000000000101</v>
      </c>
      <c r="N382" s="123"/>
      <c r="O382" s="123"/>
      <c r="P382" s="123"/>
      <c r="Q382" s="123"/>
      <c r="R382" s="123"/>
      <c r="S382" s="123"/>
      <c r="T382" s="123"/>
      <c r="U382" s="123"/>
      <c r="V382" s="123"/>
      <c r="W382" s="123"/>
      <c r="X382" s="123"/>
      <c r="Y382" s="123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20"/>
      <c r="AM382" s="120"/>
      <c r="AN382" s="120"/>
      <c r="AO382" s="120"/>
      <c r="AP382" s="120"/>
      <c r="AT382" s="120"/>
      <c r="AU382" s="123"/>
      <c r="AV382" s="128"/>
      <c r="AW382" s="128"/>
    </row>
    <row r="383" spans="3:49" hidden="1" x14ac:dyDescent="0.35">
      <c r="C383" s="123"/>
      <c r="D383" s="123"/>
      <c r="E383" s="123"/>
      <c r="F383" s="123"/>
      <c r="G383" s="123"/>
      <c r="H383" s="123"/>
      <c r="I383" s="123"/>
      <c r="J383" s="123"/>
      <c r="K383" s="123">
        <v>39.22</v>
      </c>
      <c r="L383" s="123">
        <v>34.488</v>
      </c>
      <c r="M383" s="123">
        <v>5.4000000000000101</v>
      </c>
      <c r="N383" s="123"/>
      <c r="O383" s="123"/>
      <c r="P383" s="123"/>
      <c r="Q383" s="123"/>
      <c r="R383" s="123"/>
      <c r="S383" s="123"/>
      <c r="T383" s="123"/>
      <c r="U383" s="123"/>
      <c r="V383" s="123"/>
      <c r="W383" s="123"/>
      <c r="X383" s="123"/>
      <c r="Y383" s="123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20"/>
      <c r="AM383" s="120"/>
      <c r="AN383" s="120"/>
      <c r="AO383" s="120"/>
      <c r="AP383" s="120"/>
      <c r="AT383" s="120"/>
      <c r="AU383" s="123"/>
      <c r="AV383" s="128"/>
      <c r="AW383" s="128"/>
    </row>
    <row r="384" spans="3:49" hidden="1" x14ac:dyDescent="0.35">
      <c r="C384" s="123"/>
      <c r="D384" s="123"/>
      <c r="E384" s="123"/>
      <c r="F384" s="123"/>
      <c r="G384" s="123"/>
      <c r="H384" s="123"/>
      <c r="I384" s="123"/>
      <c r="J384" s="123"/>
      <c r="K384" s="123">
        <v>39.229999999999997</v>
      </c>
      <c r="L384" s="123">
        <v>34.542000000000002</v>
      </c>
      <c r="M384" s="123">
        <v>5.4000000000000101</v>
      </c>
      <c r="N384" s="123"/>
      <c r="O384" s="123"/>
      <c r="P384" s="123"/>
      <c r="Q384" s="123"/>
      <c r="R384" s="123"/>
      <c r="S384" s="123"/>
      <c r="T384" s="123"/>
      <c r="U384" s="123"/>
      <c r="V384" s="123"/>
      <c r="W384" s="123"/>
      <c r="X384" s="123"/>
      <c r="Y384" s="123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20"/>
      <c r="AM384" s="120"/>
      <c r="AN384" s="120"/>
      <c r="AO384" s="120"/>
      <c r="AP384" s="120"/>
      <c r="AT384" s="120"/>
      <c r="AU384" s="123"/>
      <c r="AV384" s="128"/>
      <c r="AW384" s="128"/>
    </row>
    <row r="385" spans="3:49" hidden="1" x14ac:dyDescent="0.35">
      <c r="C385" s="123"/>
      <c r="D385" s="123"/>
      <c r="E385" s="123"/>
      <c r="F385" s="123"/>
      <c r="G385" s="123"/>
      <c r="H385" s="123"/>
      <c r="I385" s="123"/>
      <c r="J385" s="123"/>
      <c r="K385" s="123">
        <v>39.24</v>
      </c>
      <c r="L385" s="123">
        <v>34.595999999999997</v>
      </c>
      <c r="M385" s="123">
        <v>5.4000000000000101</v>
      </c>
      <c r="N385" s="123"/>
      <c r="O385" s="123"/>
      <c r="P385" s="123"/>
      <c r="Q385" s="123"/>
      <c r="R385" s="123"/>
      <c r="S385" s="123"/>
      <c r="T385" s="123"/>
      <c r="U385" s="123"/>
      <c r="V385" s="123"/>
      <c r="W385" s="123"/>
      <c r="X385" s="123"/>
      <c r="Y385" s="123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20"/>
      <c r="AM385" s="120"/>
      <c r="AN385" s="120"/>
      <c r="AO385" s="120"/>
      <c r="AP385" s="120"/>
      <c r="AT385" s="120"/>
      <c r="AU385" s="123"/>
      <c r="AV385" s="128"/>
      <c r="AW385" s="128"/>
    </row>
    <row r="386" spans="3:49" hidden="1" x14ac:dyDescent="0.35">
      <c r="C386" s="123"/>
      <c r="D386" s="123"/>
      <c r="E386" s="123"/>
      <c r="F386" s="123"/>
      <c r="G386" s="123"/>
      <c r="H386" s="123"/>
      <c r="I386" s="123"/>
      <c r="J386" s="123"/>
      <c r="K386" s="123">
        <v>39.25</v>
      </c>
      <c r="L386" s="123">
        <v>34.65</v>
      </c>
      <c r="M386" s="123">
        <v>5.4000000000000101</v>
      </c>
      <c r="N386" s="123"/>
      <c r="O386" s="123"/>
      <c r="P386" s="123"/>
      <c r="Q386" s="123"/>
      <c r="R386" s="123"/>
      <c r="S386" s="123"/>
      <c r="T386" s="123"/>
      <c r="U386" s="123"/>
      <c r="V386" s="123"/>
      <c r="W386" s="123"/>
      <c r="X386" s="123"/>
      <c r="Y386" s="123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20"/>
      <c r="AM386" s="120"/>
      <c r="AN386" s="120"/>
      <c r="AO386" s="120"/>
      <c r="AP386" s="120"/>
      <c r="AT386" s="120"/>
      <c r="AU386" s="123"/>
      <c r="AV386" s="128"/>
      <c r="AW386" s="128"/>
    </row>
    <row r="387" spans="3:49" hidden="1" x14ac:dyDescent="0.35">
      <c r="C387" s="123"/>
      <c r="D387" s="123"/>
      <c r="E387" s="123"/>
      <c r="F387" s="123"/>
      <c r="G387" s="123"/>
      <c r="H387" s="123"/>
      <c r="I387" s="123"/>
      <c r="J387" s="123"/>
      <c r="K387" s="123">
        <v>39.26</v>
      </c>
      <c r="L387" s="123">
        <v>34.7040000000001</v>
      </c>
      <c r="M387" s="123">
        <v>5.4000000000000101</v>
      </c>
      <c r="N387" s="123"/>
      <c r="O387" s="123"/>
      <c r="P387" s="123"/>
      <c r="Q387" s="123"/>
      <c r="R387" s="123"/>
      <c r="S387" s="123"/>
      <c r="T387" s="123"/>
      <c r="U387" s="123"/>
      <c r="V387" s="123"/>
      <c r="W387" s="123"/>
      <c r="X387" s="123"/>
      <c r="Y387" s="123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20"/>
      <c r="AM387" s="120"/>
      <c r="AN387" s="120"/>
      <c r="AO387" s="120"/>
      <c r="AP387" s="120"/>
      <c r="AT387" s="120"/>
      <c r="AU387" s="123"/>
      <c r="AV387" s="128"/>
      <c r="AW387" s="128"/>
    </row>
    <row r="388" spans="3:49" hidden="1" x14ac:dyDescent="0.35">
      <c r="C388" s="123"/>
      <c r="D388" s="123"/>
      <c r="E388" s="123"/>
      <c r="F388" s="123"/>
      <c r="G388" s="123"/>
      <c r="H388" s="123"/>
      <c r="I388" s="123"/>
      <c r="J388" s="123"/>
      <c r="K388" s="123">
        <v>39.270000000000003</v>
      </c>
      <c r="L388" s="123">
        <v>34.758000000000102</v>
      </c>
      <c r="M388" s="123">
        <v>5.4000000000000101</v>
      </c>
      <c r="N388" s="123"/>
      <c r="O388" s="123"/>
      <c r="P388" s="123"/>
      <c r="Q388" s="123"/>
      <c r="R388" s="123"/>
      <c r="S388" s="123"/>
      <c r="T388" s="123"/>
      <c r="U388" s="123"/>
      <c r="V388" s="123"/>
      <c r="W388" s="123"/>
      <c r="X388" s="123"/>
      <c r="Y388" s="123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20"/>
      <c r="AM388" s="120"/>
      <c r="AN388" s="120"/>
      <c r="AO388" s="120"/>
      <c r="AP388" s="120"/>
      <c r="AT388" s="120"/>
      <c r="AU388" s="123"/>
      <c r="AV388" s="128"/>
      <c r="AW388" s="128"/>
    </row>
    <row r="389" spans="3:49" hidden="1" x14ac:dyDescent="0.35">
      <c r="C389" s="123"/>
      <c r="D389" s="123"/>
      <c r="E389" s="123"/>
      <c r="F389" s="123"/>
      <c r="G389" s="123"/>
      <c r="H389" s="123"/>
      <c r="I389" s="123"/>
      <c r="J389" s="123"/>
      <c r="K389" s="123">
        <v>39.28</v>
      </c>
      <c r="L389" s="123">
        <v>34.812000000000097</v>
      </c>
      <c r="M389" s="123">
        <v>5.4000000000000101</v>
      </c>
      <c r="N389" s="123"/>
      <c r="O389" s="123"/>
      <c r="P389" s="123"/>
      <c r="Q389" s="123"/>
      <c r="R389" s="123"/>
      <c r="S389" s="123"/>
      <c r="T389" s="123"/>
      <c r="U389" s="123"/>
      <c r="V389" s="123"/>
      <c r="W389" s="123"/>
      <c r="X389" s="123"/>
      <c r="Y389" s="123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20"/>
      <c r="AM389" s="120"/>
      <c r="AN389" s="120"/>
      <c r="AO389" s="120"/>
      <c r="AP389" s="120"/>
      <c r="AT389" s="120"/>
      <c r="AU389" s="123"/>
      <c r="AV389" s="128"/>
      <c r="AW389" s="128"/>
    </row>
    <row r="390" spans="3:49" hidden="1" x14ac:dyDescent="0.35">
      <c r="C390" s="123"/>
      <c r="D390" s="123"/>
      <c r="E390" s="123"/>
      <c r="F390" s="123"/>
      <c r="G390" s="123"/>
      <c r="H390" s="123"/>
      <c r="I390" s="123"/>
      <c r="J390" s="123"/>
      <c r="K390" s="123">
        <v>39.29</v>
      </c>
      <c r="L390" s="123">
        <v>34.866000000000099</v>
      </c>
      <c r="M390" s="123">
        <v>5.4000000000000101</v>
      </c>
      <c r="N390" s="123"/>
      <c r="O390" s="123"/>
      <c r="P390" s="123"/>
      <c r="Q390" s="123"/>
      <c r="R390" s="123"/>
      <c r="S390" s="123"/>
      <c r="T390" s="123"/>
      <c r="U390" s="123"/>
      <c r="V390" s="123"/>
      <c r="W390" s="123"/>
      <c r="X390" s="123"/>
      <c r="Y390" s="123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20"/>
      <c r="AM390" s="120"/>
      <c r="AN390" s="120"/>
      <c r="AO390" s="120"/>
      <c r="AP390" s="120"/>
      <c r="AT390" s="120"/>
      <c r="AU390" s="123"/>
      <c r="AV390" s="128"/>
      <c r="AW390" s="128"/>
    </row>
    <row r="391" spans="3:49" hidden="1" x14ac:dyDescent="0.35">
      <c r="C391" s="123"/>
      <c r="D391" s="123"/>
      <c r="E391" s="123"/>
      <c r="F391" s="123"/>
      <c r="G391" s="123"/>
      <c r="H391" s="123"/>
      <c r="I391" s="123"/>
      <c r="J391" s="123"/>
      <c r="K391" s="123">
        <v>39.299999999999997</v>
      </c>
      <c r="L391" s="123">
        <v>34.920000000000101</v>
      </c>
      <c r="M391" s="123">
        <v>5.4000000000000101</v>
      </c>
      <c r="N391" s="123"/>
      <c r="O391" s="123"/>
      <c r="P391" s="123"/>
      <c r="Q391" s="123"/>
      <c r="R391" s="123"/>
      <c r="S391" s="123"/>
      <c r="T391" s="123"/>
      <c r="U391" s="123"/>
      <c r="V391" s="123"/>
      <c r="W391" s="123"/>
      <c r="X391" s="123"/>
      <c r="Y391" s="123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20"/>
      <c r="AM391" s="120"/>
      <c r="AN391" s="120"/>
      <c r="AO391" s="120"/>
      <c r="AP391" s="120"/>
      <c r="AT391" s="120"/>
      <c r="AU391" s="123"/>
      <c r="AV391" s="128"/>
      <c r="AW391" s="128"/>
    </row>
    <row r="392" spans="3:49" hidden="1" x14ac:dyDescent="0.35">
      <c r="C392" s="123"/>
      <c r="D392" s="123"/>
      <c r="E392" s="123"/>
      <c r="F392" s="123"/>
      <c r="G392" s="123"/>
      <c r="H392" s="123"/>
      <c r="I392" s="123"/>
      <c r="J392" s="123"/>
      <c r="K392" s="123">
        <v>39.31</v>
      </c>
      <c r="L392" s="123">
        <v>34.974000000000103</v>
      </c>
      <c r="M392" s="123">
        <v>5.4000000000000101</v>
      </c>
      <c r="N392" s="123"/>
      <c r="O392" s="123"/>
      <c r="P392" s="123"/>
      <c r="Q392" s="123"/>
      <c r="R392" s="123"/>
      <c r="S392" s="123"/>
      <c r="T392" s="123"/>
      <c r="U392" s="123"/>
      <c r="V392" s="123"/>
      <c r="W392" s="123"/>
      <c r="X392" s="123"/>
      <c r="Y392" s="123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20"/>
      <c r="AM392" s="120"/>
      <c r="AN392" s="120"/>
      <c r="AO392" s="120"/>
      <c r="AP392" s="120"/>
      <c r="AT392" s="120"/>
      <c r="AU392" s="123"/>
      <c r="AV392" s="128"/>
      <c r="AW392" s="128"/>
    </row>
    <row r="393" spans="3:49" hidden="1" x14ac:dyDescent="0.35">
      <c r="C393" s="123"/>
      <c r="D393" s="123"/>
      <c r="E393" s="123"/>
      <c r="F393" s="123"/>
      <c r="G393" s="123"/>
      <c r="H393" s="123"/>
      <c r="I393" s="123"/>
      <c r="J393" s="123"/>
      <c r="K393" s="123">
        <v>39.32</v>
      </c>
      <c r="L393" s="123">
        <v>35.028000000000098</v>
      </c>
      <c r="M393" s="123">
        <v>5.4000000000000101</v>
      </c>
      <c r="N393" s="123"/>
      <c r="O393" s="123"/>
      <c r="P393" s="123"/>
      <c r="Q393" s="123"/>
      <c r="R393" s="123"/>
      <c r="S393" s="123"/>
      <c r="T393" s="123"/>
      <c r="U393" s="123"/>
      <c r="V393" s="123"/>
      <c r="W393" s="123"/>
      <c r="X393" s="123"/>
      <c r="Y393" s="123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20"/>
      <c r="AM393" s="120"/>
      <c r="AN393" s="120"/>
      <c r="AO393" s="120"/>
      <c r="AP393" s="120"/>
      <c r="AT393" s="120"/>
      <c r="AU393" s="123"/>
      <c r="AV393" s="128"/>
      <c r="AW393" s="128"/>
    </row>
    <row r="394" spans="3:49" hidden="1" x14ac:dyDescent="0.35">
      <c r="C394" s="123"/>
      <c r="D394" s="123"/>
      <c r="E394" s="123"/>
      <c r="F394" s="123"/>
      <c r="G394" s="123"/>
      <c r="H394" s="123"/>
      <c r="I394" s="123"/>
      <c r="J394" s="123"/>
      <c r="K394" s="123">
        <v>39.33</v>
      </c>
      <c r="L394" s="123">
        <v>35.0820000000001</v>
      </c>
      <c r="M394" s="123">
        <v>5.4000000000000101</v>
      </c>
      <c r="N394" s="123"/>
      <c r="O394" s="123"/>
      <c r="P394" s="123"/>
      <c r="Q394" s="123"/>
      <c r="R394" s="123"/>
      <c r="S394" s="123"/>
      <c r="T394" s="123"/>
      <c r="U394" s="123"/>
      <c r="V394" s="123"/>
      <c r="W394" s="123"/>
      <c r="X394" s="123"/>
      <c r="Y394" s="123"/>
      <c r="Z394" s="120"/>
      <c r="AA394" s="120"/>
      <c r="AB394" s="120"/>
      <c r="AC394" s="120"/>
      <c r="AD394" s="120"/>
      <c r="AE394" s="120"/>
      <c r="AF394" s="120"/>
      <c r="AG394" s="120"/>
      <c r="AH394" s="120"/>
      <c r="AI394" s="120"/>
      <c r="AJ394" s="120"/>
      <c r="AK394" s="120"/>
      <c r="AL394" s="120"/>
      <c r="AM394" s="120"/>
      <c r="AN394" s="120"/>
      <c r="AO394" s="120"/>
      <c r="AP394" s="120"/>
      <c r="AT394" s="120"/>
      <c r="AU394" s="123"/>
      <c r="AV394" s="128"/>
      <c r="AW394" s="128"/>
    </row>
    <row r="395" spans="3:49" hidden="1" x14ac:dyDescent="0.35">
      <c r="C395" s="123"/>
      <c r="D395" s="123"/>
      <c r="E395" s="123"/>
      <c r="F395" s="123"/>
      <c r="G395" s="123"/>
      <c r="H395" s="123"/>
      <c r="I395" s="123"/>
      <c r="J395" s="123"/>
      <c r="K395" s="123">
        <v>39.340000000000003</v>
      </c>
      <c r="L395" s="123">
        <v>35.136000000000102</v>
      </c>
      <c r="M395" s="123">
        <v>5.4000000000000101</v>
      </c>
      <c r="N395" s="123"/>
      <c r="O395" s="123"/>
      <c r="P395" s="123"/>
      <c r="Q395" s="123"/>
      <c r="R395" s="123"/>
      <c r="S395" s="123"/>
      <c r="T395" s="123"/>
      <c r="U395" s="123"/>
      <c r="V395" s="123"/>
      <c r="W395" s="123"/>
      <c r="X395" s="123"/>
      <c r="Y395" s="123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20"/>
      <c r="AM395" s="120"/>
      <c r="AN395" s="120"/>
      <c r="AO395" s="120"/>
      <c r="AP395" s="120"/>
      <c r="AT395" s="120"/>
      <c r="AU395" s="123"/>
      <c r="AV395" s="128"/>
      <c r="AW395" s="128"/>
    </row>
    <row r="396" spans="3:49" hidden="1" x14ac:dyDescent="0.35">
      <c r="C396" s="123"/>
      <c r="D396" s="123"/>
      <c r="E396" s="123"/>
      <c r="F396" s="123"/>
      <c r="G396" s="123"/>
      <c r="H396" s="123"/>
      <c r="I396" s="123"/>
      <c r="J396" s="123"/>
      <c r="K396" s="123">
        <v>39.35</v>
      </c>
      <c r="L396" s="123">
        <v>35.190000000000097</v>
      </c>
      <c r="M396" s="123">
        <v>5.4000000000000101</v>
      </c>
      <c r="N396" s="123"/>
      <c r="O396" s="123"/>
      <c r="P396" s="123"/>
      <c r="Q396" s="123"/>
      <c r="R396" s="123"/>
      <c r="S396" s="123"/>
      <c r="T396" s="123"/>
      <c r="U396" s="123"/>
      <c r="V396" s="123"/>
      <c r="W396" s="123"/>
      <c r="X396" s="123"/>
      <c r="Y396" s="123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20"/>
      <c r="AM396" s="120"/>
      <c r="AN396" s="120"/>
      <c r="AO396" s="120"/>
      <c r="AP396" s="120"/>
      <c r="AT396" s="120"/>
      <c r="AU396" s="123"/>
      <c r="AV396" s="128"/>
      <c r="AW396" s="128"/>
    </row>
    <row r="397" spans="3:49" hidden="1" x14ac:dyDescent="0.35">
      <c r="C397" s="123"/>
      <c r="D397" s="123"/>
      <c r="E397" s="123"/>
      <c r="F397" s="123"/>
      <c r="G397" s="123"/>
      <c r="H397" s="123"/>
      <c r="I397" s="123"/>
      <c r="J397" s="123"/>
      <c r="K397" s="123">
        <v>39.36</v>
      </c>
      <c r="L397" s="123">
        <v>35.244000000000099</v>
      </c>
      <c r="M397" s="123">
        <v>5.4000000000000101</v>
      </c>
      <c r="N397" s="123"/>
      <c r="O397" s="123"/>
      <c r="P397" s="123"/>
      <c r="Q397" s="123"/>
      <c r="R397" s="123"/>
      <c r="S397" s="123"/>
      <c r="T397" s="123"/>
      <c r="U397" s="123"/>
      <c r="V397" s="123"/>
      <c r="W397" s="123"/>
      <c r="X397" s="123"/>
      <c r="Y397" s="123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20"/>
      <c r="AM397" s="120"/>
      <c r="AN397" s="120"/>
      <c r="AO397" s="120"/>
      <c r="AP397" s="120"/>
      <c r="AT397" s="120"/>
      <c r="AU397" s="123"/>
      <c r="AV397" s="128"/>
      <c r="AW397" s="128"/>
    </row>
    <row r="398" spans="3:49" hidden="1" x14ac:dyDescent="0.35">
      <c r="C398" s="123"/>
      <c r="D398" s="123"/>
      <c r="E398" s="123"/>
      <c r="F398" s="123"/>
      <c r="G398" s="123"/>
      <c r="H398" s="123"/>
      <c r="I398" s="123"/>
      <c r="J398" s="123"/>
      <c r="K398" s="123">
        <v>39.369999999999997</v>
      </c>
      <c r="L398" s="123">
        <v>35.298000000000101</v>
      </c>
      <c r="M398" s="123">
        <v>5.4000000000000101</v>
      </c>
      <c r="N398" s="123"/>
      <c r="O398" s="123"/>
      <c r="P398" s="123"/>
      <c r="Q398" s="123"/>
      <c r="R398" s="123"/>
      <c r="S398" s="123"/>
      <c r="T398" s="123"/>
      <c r="U398" s="123"/>
      <c r="V398" s="123"/>
      <c r="W398" s="123"/>
      <c r="X398" s="123"/>
      <c r="Y398" s="123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20"/>
      <c r="AM398" s="120"/>
      <c r="AN398" s="120"/>
      <c r="AO398" s="120"/>
      <c r="AP398" s="120"/>
      <c r="AT398" s="120"/>
      <c r="AU398" s="123"/>
      <c r="AV398" s="128"/>
      <c r="AW398" s="128"/>
    </row>
    <row r="399" spans="3:49" hidden="1" x14ac:dyDescent="0.35">
      <c r="C399" s="123"/>
      <c r="D399" s="123"/>
      <c r="E399" s="123"/>
      <c r="F399" s="123"/>
      <c r="G399" s="123"/>
      <c r="H399" s="123"/>
      <c r="I399" s="123"/>
      <c r="J399" s="123"/>
      <c r="K399" s="123">
        <v>39.380000000000003</v>
      </c>
      <c r="L399" s="123">
        <v>35.352000000000103</v>
      </c>
      <c r="M399" s="123">
        <v>5.4000000000000101</v>
      </c>
      <c r="N399" s="123"/>
      <c r="O399" s="123"/>
      <c r="P399" s="123"/>
      <c r="Q399" s="123"/>
      <c r="R399" s="123"/>
      <c r="S399" s="123"/>
      <c r="T399" s="123"/>
      <c r="U399" s="123"/>
      <c r="V399" s="123"/>
      <c r="W399" s="123"/>
      <c r="X399" s="123"/>
      <c r="Y399" s="123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20"/>
      <c r="AM399" s="120"/>
      <c r="AN399" s="120"/>
      <c r="AO399" s="120"/>
      <c r="AP399" s="120"/>
      <c r="AT399" s="120"/>
      <c r="AU399" s="123"/>
      <c r="AV399" s="128"/>
      <c r="AW399" s="128"/>
    </row>
    <row r="400" spans="3:49" hidden="1" x14ac:dyDescent="0.35">
      <c r="C400" s="123"/>
      <c r="D400" s="123"/>
      <c r="E400" s="123"/>
      <c r="F400" s="123"/>
      <c r="G400" s="123"/>
      <c r="H400" s="123"/>
      <c r="I400" s="123"/>
      <c r="J400" s="123"/>
      <c r="K400" s="123">
        <v>39.39</v>
      </c>
      <c r="L400" s="123">
        <v>35.406000000000098</v>
      </c>
      <c r="M400" s="123">
        <v>5.4000000000000101</v>
      </c>
      <c r="N400" s="123"/>
      <c r="O400" s="123"/>
      <c r="P400" s="123"/>
      <c r="Q400" s="123"/>
      <c r="R400" s="123"/>
      <c r="S400" s="123"/>
      <c r="T400" s="123"/>
      <c r="U400" s="123"/>
      <c r="V400" s="123"/>
      <c r="W400" s="123"/>
      <c r="X400" s="123"/>
      <c r="Y400" s="123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20"/>
      <c r="AM400" s="120"/>
      <c r="AN400" s="120"/>
      <c r="AO400" s="120"/>
      <c r="AP400" s="120"/>
      <c r="AT400" s="120"/>
      <c r="AU400" s="123"/>
      <c r="AV400" s="128"/>
      <c r="AW400" s="128"/>
    </row>
    <row r="401" spans="3:49" hidden="1" x14ac:dyDescent="0.35">
      <c r="C401" s="123"/>
      <c r="D401" s="123"/>
      <c r="E401" s="123"/>
      <c r="F401" s="123"/>
      <c r="G401" s="123"/>
      <c r="H401" s="123"/>
      <c r="I401" s="123"/>
      <c r="J401" s="123"/>
      <c r="K401" s="123">
        <v>39.4</v>
      </c>
      <c r="L401" s="123">
        <v>35.4600000000001</v>
      </c>
      <c r="M401" s="123">
        <v>5.4000000000000101</v>
      </c>
      <c r="N401" s="123"/>
      <c r="O401" s="123"/>
      <c r="P401" s="123"/>
      <c r="Q401" s="123"/>
      <c r="R401" s="123"/>
      <c r="S401" s="123"/>
      <c r="T401" s="123"/>
      <c r="U401" s="123"/>
      <c r="V401" s="123"/>
      <c r="W401" s="123"/>
      <c r="X401" s="123"/>
      <c r="Y401" s="123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20"/>
      <c r="AM401" s="120"/>
      <c r="AN401" s="120"/>
      <c r="AO401" s="120"/>
      <c r="AP401" s="120"/>
      <c r="AT401" s="120"/>
      <c r="AU401" s="123"/>
      <c r="AV401" s="128"/>
      <c r="AW401" s="128"/>
    </row>
    <row r="402" spans="3:49" hidden="1" x14ac:dyDescent="0.35">
      <c r="C402" s="123"/>
      <c r="D402" s="123"/>
      <c r="E402" s="123"/>
      <c r="F402" s="123"/>
      <c r="G402" s="123"/>
      <c r="H402" s="123"/>
      <c r="I402" s="123"/>
      <c r="J402" s="123"/>
      <c r="K402" s="123">
        <v>39.409999999999997</v>
      </c>
      <c r="L402" s="123">
        <v>35.514000000000102</v>
      </c>
      <c r="M402" s="123">
        <v>5.4000000000000101</v>
      </c>
      <c r="N402" s="123"/>
      <c r="O402" s="123"/>
      <c r="P402" s="123"/>
      <c r="Q402" s="123"/>
      <c r="R402" s="123"/>
      <c r="S402" s="123"/>
      <c r="T402" s="123"/>
      <c r="U402" s="123"/>
      <c r="V402" s="123"/>
      <c r="W402" s="123"/>
      <c r="X402" s="123"/>
      <c r="Y402" s="123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20"/>
      <c r="AM402" s="120"/>
      <c r="AN402" s="120"/>
      <c r="AO402" s="120"/>
      <c r="AP402" s="120"/>
      <c r="AT402" s="120"/>
      <c r="AU402" s="123"/>
      <c r="AV402" s="128"/>
      <c r="AW402" s="128"/>
    </row>
    <row r="403" spans="3:49" hidden="1" x14ac:dyDescent="0.35">
      <c r="C403" s="123"/>
      <c r="D403" s="123"/>
      <c r="E403" s="123"/>
      <c r="F403" s="123"/>
      <c r="G403" s="123"/>
      <c r="H403" s="123"/>
      <c r="I403" s="123"/>
      <c r="J403" s="123"/>
      <c r="K403" s="123">
        <v>39.42</v>
      </c>
      <c r="L403" s="123">
        <v>35.568000000000097</v>
      </c>
      <c r="M403" s="123">
        <v>5.4000000000000101</v>
      </c>
      <c r="N403" s="123"/>
      <c r="O403" s="123"/>
      <c r="P403" s="123"/>
      <c r="Q403" s="123"/>
      <c r="R403" s="123"/>
      <c r="S403" s="123"/>
      <c r="T403" s="123"/>
      <c r="U403" s="123"/>
      <c r="V403" s="123"/>
      <c r="W403" s="123"/>
      <c r="X403" s="123"/>
      <c r="Y403" s="123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20"/>
      <c r="AM403" s="120"/>
      <c r="AN403" s="120"/>
      <c r="AO403" s="120"/>
      <c r="AP403" s="120"/>
      <c r="AT403" s="120"/>
      <c r="AU403" s="123"/>
      <c r="AV403" s="128"/>
      <c r="AW403" s="128"/>
    </row>
    <row r="404" spans="3:49" hidden="1" x14ac:dyDescent="0.35">
      <c r="C404" s="123"/>
      <c r="D404" s="123"/>
      <c r="E404" s="123"/>
      <c r="F404" s="123"/>
      <c r="G404" s="123"/>
      <c r="H404" s="123"/>
      <c r="I404" s="123"/>
      <c r="J404" s="123"/>
      <c r="K404" s="123">
        <v>39.43</v>
      </c>
      <c r="L404" s="123">
        <v>35.622000000000099</v>
      </c>
      <c r="M404" s="123">
        <v>5.4000000000000101</v>
      </c>
      <c r="N404" s="123"/>
      <c r="O404" s="123"/>
      <c r="P404" s="123"/>
      <c r="Q404" s="123"/>
      <c r="R404" s="123"/>
      <c r="S404" s="123"/>
      <c r="T404" s="123"/>
      <c r="U404" s="123"/>
      <c r="V404" s="123"/>
      <c r="W404" s="123"/>
      <c r="X404" s="123"/>
      <c r="Y404" s="123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20"/>
      <c r="AM404" s="120"/>
      <c r="AN404" s="120"/>
      <c r="AO404" s="120"/>
      <c r="AP404" s="120"/>
      <c r="AT404" s="120"/>
      <c r="AU404" s="123"/>
      <c r="AV404" s="128"/>
      <c r="AW404" s="128"/>
    </row>
    <row r="405" spans="3:49" hidden="1" x14ac:dyDescent="0.35">
      <c r="C405" s="123"/>
      <c r="D405" s="123"/>
      <c r="E405" s="123"/>
      <c r="F405" s="123"/>
      <c r="G405" s="123"/>
      <c r="H405" s="123"/>
      <c r="I405" s="123"/>
      <c r="J405" s="123"/>
      <c r="K405" s="123">
        <v>39.44</v>
      </c>
      <c r="L405" s="123">
        <v>35.676000000000101</v>
      </c>
      <c r="M405" s="123">
        <v>5.4000000000000101</v>
      </c>
      <c r="N405" s="123"/>
      <c r="O405" s="123"/>
      <c r="P405" s="123"/>
      <c r="Q405" s="123"/>
      <c r="R405" s="123"/>
      <c r="S405" s="123"/>
      <c r="T405" s="123"/>
      <c r="U405" s="123"/>
      <c r="V405" s="123"/>
      <c r="W405" s="123"/>
      <c r="X405" s="123"/>
      <c r="Y405" s="123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20"/>
      <c r="AM405" s="120"/>
      <c r="AN405" s="120"/>
      <c r="AO405" s="120"/>
      <c r="AP405" s="120"/>
      <c r="AT405" s="120"/>
      <c r="AU405" s="123"/>
      <c r="AV405" s="128"/>
      <c r="AW405" s="128"/>
    </row>
    <row r="406" spans="3:49" hidden="1" x14ac:dyDescent="0.35">
      <c r="C406" s="123"/>
      <c r="D406" s="123"/>
      <c r="E406" s="123"/>
      <c r="F406" s="123"/>
      <c r="G406" s="123"/>
      <c r="H406" s="123"/>
      <c r="I406" s="123"/>
      <c r="J406" s="123"/>
      <c r="K406" s="123">
        <v>39.450000000000003</v>
      </c>
      <c r="L406" s="123">
        <v>35.730000000000103</v>
      </c>
      <c r="M406" s="123">
        <v>5.4000000000000101</v>
      </c>
      <c r="N406" s="123"/>
      <c r="O406" s="123"/>
      <c r="P406" s="123"/>
      <c r="Q406" s="123"/>
      <c r="R406" s="123"/>
      <c r="S406" s="123"/>
      <c r="T406" s="123"/>
      <c r="U406" s="123"/>
      <c r="V406" s="123"/>
      <c r="W406" s="123"/>
      <c r="X406" s="123"/>
      <c r="Y406" s="123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20"/>
      <c r="AM406" s="120"/>
      <c r="AN406" s="120"/>
      <c r="AO406" s="120"/>
      <c r="AP406" s="120"/>
      <c r="AT406" s="120"/>
      <c r="AU406" s="123"/>
      <c r="AV406" s="128"/>
      <c r="AW406" s="128"/>
    </row>
    <row r="407" spans="3:49" hidden="1" x14ac:dyDescent="0.35">
      <c r="C407" s="123"/>
      <c r="D407" s="123"/>
      <c r="E407" s="123"/>
      <c r="F407" s="123"/>
      <c r="G407" s="123"/>
      <c r="H407" s="123"/>
      <c r="I407" s="123"/>
      <c r="J407" s="123"/>
      <c r="K407" s="123">
        <v>39.46</v>
      </c>
      <c r="L407" s="123">
        <v>35.784000000000098</v>
      </c>
      <c r="M407" s="123">
        <v>5.4000000000000101</v>
      </c>
      <c r="N407" s="123"/>
      <c r="O407" s="123"/>
      <c r="P407" s="123"/>
      <c r="Q407" s="123"/>
      <c r="R407" s="123"/>
      <c r="S407" s="123"/>
      <c r="T407" s="123"/>
      <c r="U407" s="123"/>
      <c r="V407" s="123"/>
      <c r="W407" s="123"/>
      <c r="X407" s="123"/>
      <c r="Y407" s="123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20"/>
      <c r="AM407" s="120"/>
      <c r="AN407" s="120"/>
      <c r="AO407" s="120"/>
      <c r="AP407" s="120"/>
      <c r="AT407" s="120"/>
      <c r="AU407" s="123"/>
      <c r="AV407" s="128"/>
      <c r="AW407" s="128"/>
    </row>
    <row r="408" spans="3:49" hidden="1" x14ac:dyDescent="0.35">
      <c r="C408" s="123"/>
      <c r="D408" s="123"/>
      <c r="E408" s="123"/>
      <c r="F408" s="123"/>
      <c r="G408" s="123"/>
      <c r="H408" s="123"/>
      <c r="I408" s="123"/>
      <c r="J408" s="123"/>
      <c r="K408" s="123">
        <v>39.47</v>
      </c>
      <c r="L408" s="123">
        <v>35.8380000000001</v>
      </c>
      <c r="M408" s="123">
        <v>5.4000000000000101</v>
      </c>
      <c r="N408" s="123"/>
      <c r="O408" s="123"/>
      <c r="P408" s="123"/>
      <c r="Q408" s="123"/>
      <c r="R408" s="123"/>
      <c r="S408" s="123"/>
      <c r="T408" s="123"/>
      <c r="U408" s="123"/>
      <c r="V408" s="123"/>
      <c r="W408" s="123"/>
      <c r="X408" s="123"/>
      <c r="Y408" s="123"/>
      <c r="Z408" s="120"/>
      <c r="AA408" s="120"/>
      <c r="AB408" s="120"/>
      <c r="AC408" s="120"/>
      <c r="AD408" s="120"/>
      <c r="AE408" s="120"/>
      <c r="AF408" s="120"/>
      <c r="AG408" s="120"/>
      <c r="AH408" s="120"/>
      <c r="AI408" s="120"/>
      <c r="AJ408" s="120"/>
      <c r="AK408" s="120"/>
      <c r="AL408" s="120"/>
      <c r="AM408" s="120"/>
      <c r="AN408" s="120"/>
      <c r="AO408" s="120"/>
      <c r="AP408" s="120"/>
      <c r="AT408" s="120"/>
      <c r="AU408" s="123"/>
      <c r="AV408" s="128"/>
      <c r="AW408" s="128"/>
    </row>
    <row r="409" spans="3:49" hidden="1" x14ac:dyDescent="0.35">
      <c r="C409" s="123"/>
      <c r="D409" s="123"/>
      <c r="E409" s="123"/>
      <c r="F409" s="123"/>
      <c r="G409" s="123"/>
      <c r="H409" s="123"/>
      <c r="I409" s="123"/>
      <c r="J409" s="123"/>
      <c r="K409" s="123">
        <v>39.479999999999997</v>
      </c>
      <c r="L409" s="123">
        <v>35.892000000000102</v>
      </c>
      <c r="M409" s="123">
        <v>5.4000000000000101</v>
      </c>
      <c r="N409" s="123"/>
      <c r="O409" s="123"/>
      <c r="P409" s="123"/>
      <c r="Q409" s="123"/>
      <c r="R409" s="123"/>
      <c r="S409" s="123"/>
      <c r="T409" s="123"/>
      <c r="U409" s="123"/>
      <c r="V409" s="123"/>
      <c r="W409" s="123"/>
      <c r="X409" s="123"/>
      <c r="Y409" s="123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20"/>
      <c r="AM409" s="120"/>
      <c r="AN409" s="120"/>
      <c r="AO409" s="120"/>
      <c r="AP409" s="120"/>
      <c r="AT409" s="120"/>
      <c r="AU409" s="123"/>
      <c r="AV409" s="128"/>
      <c r="AW409" s="128"/>
    </row>
    <row r="410" spans="3:49" hidden="1" x14ac:dyDescent="0.35">
      <c r="C410" s="123"/>
      <c r="D410" s="123"/>
      <c r="E410" s="123"/>
      <c r="F410" s="123"/>
      <c r="G410" s="123"/>
      <c r="H410" s="123"/>
      <c r="I410" s="123"/>
      <c r="J410" s="123"/>
      <c r="K410" s="123">
        <v>39.49</v>
      </c>
      <c r="L410" s="123">
        <v>35.946000000000097</v>
      </c>
      <c r="M410" s="123">
        <v>5.4000000000000101</v>
      </c>
      <c r="N410" s="123"/>
      <c r="O410" s="123"/>
      <c r="P410" s="123"/>
      <c r="Q410" s="123"/>
      <c r="R410" s="123"/>
      <c r="S410" s="123"/>
      <c r="T410" s="123"/>
      <c r="U410" s="123"/>
      <c r="V410" s="123"/>
      <c r="W410" s="123"/>
      <c r="X410" s="123"/>
      <c r="Y410" s="123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20"/>
      <c r="AM410" s="120"/>
      <c r="AN410" s="120"/>
      <c r="AO410" s="120"/>
      <c r="AP410" s="120"/>
      <c r="AT410" s="120"/>
      <c r="AU410" s="123"/>
      <c r="AV410" s="128"/>
      <c r="AW410" s="128"/>
    </row>
    <row r="411" spans="3:49" hidden="1" x14ac:dyDescent="0.35">
      <c r="C411" s="123"/>
      <c r="D411" s="123"/>
      <c r="E411" s="123"/>
      <c r="F411" s="123"/>
      <c r="G411" s="123"/>
      <c r="H411" s="123"/>
      <c r="I411" s="123"/>
      <c r="J411" s="123"/>
      <c r="K411" s="123">
        <v>39.5</v>
      </c>
      <c r="L411" s="123">
        <v>36.000000000000099</v>
      </c>
      <c r="M411" s="123">
        <v>5.4000000000000101</v>
      </c>
      <c r="N411" s="123"/>
      <c r="O411" s="123"/>
      <c r="P411" s="123"/>
      <c r="Q411" s="123"/>
      <c r="R411" s="123"/>
      <c r="S411" s="123"/>
      <c r="T411" s="123"/>
      <c r="U411" s="123"/>
      <c r="V411" s="123"/>
      <c r="W411" s="123"/>
      <c r="X411" s="123"/>
      <c r="Y411" s="123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20"/>
      <c r="AM411" s="120"/>
      <c r="AN411" s="120"/>
      <c r="AO411" s="120"/>
      <c r="AP411" s="120"/>
      <c r="AT411" s="120"/>
      <c r="AU411" s="123"/>
      <c r="AV411" s="128"/>
      <c r="AW411" s="120"/>
    </row>
    <row r="412" spans="3:49" hidden="1" x14ac:dyDescent="0.35">
      <c r="C412" s="123"/>
      <c r="D412" s="123"/>
      <c r="E412" s="123"/>
      <c r="F412" s="123"/>
      <c r="G412" s="123"/>
      <c r="H412" s="123"/>
      <c r="I412" s="123"/>
      <c r="J412" s="123"/>
      <c r="K412" s="123">
        <v>39.51</v>
      </c>
      <c r="L412" s="123">
        <v>36.054000000000102</v>
      </c>
      <c r="M412" s="123">
        <v>5.4000000000000101</v>
      </c>
      <c r="N412" s="123"/>
      <c r="O412" s="123"/>
      <c r="P412" s="123"/>
      <c r="Q412" s="123"/>
      <c r="R412" s="123"/>
      <c r="S412" s="123"/>
      <c r="T412" s="123"/>
      <c r="U412" s="123"/>
      <c r="V412" s="123"/>
      <c r="W412" s="123"/>
      <c r="X412" s="123"/>
      <c r="Y412" s="123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20"/>
      <c r="AM412" s="120"/>
      <c r="AN412" s="120"/>
      <c r="AO412" s="120"/>
      <c r="AP412" s="120"/>
      <c r="AT412" s="120"/>
      <c r="AU412" s="123"/>
      <c r="AV412" s="128"/>
      <c r="AW412" s="128"/>
    </row>
    <row r="413" spans="3:49" hidden="1" x14ac:dyDescent="0.35">
      <c r="C413" s="123"/>
      <c r="D413" s="123"/>
      <c r="E413" s="123"/>
      <c r="F413" s="123"/>
      <c r="G413" s="123"/>
      <c r="H413" s="123"/>
      <c r="I413" s="123"/>
      <c r="J413" s="123"/>
      <c r="K413" s="123">
        <v>39.520000000000003</v>
      </c>
      <c r="L413" s="123">
        <v>36.108000000000096</v>
      </c>
      <c r="M413" s="123">
        <v>5.4000000000000101</v>
      </c>
      <c r="N413" s="123"/>
      <c r="O413" s="123"/>
      <c r="P413" s="123"/>
      <c r="Q413" s="123"/>
      <c r="R413" s="123"/>
      <c r="S413" s="123"/>
      <c r="T413" s="123"/>
      <c r="U413" s="123"/>
      <c r="V413" s="123"/>
      <c r="W413" s="123"/>
      <c r="X413" s="123"/>
      <c r="Y413" s="123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20"/>
      <c r="AM413" s="120"/>
      <c r="AN413" s="120"/>
      <c r="AO413" s="120"/>
      <c r="AP413" s="120"/>
      <c r="AT413" s="120"/>
      <c r="AU413" s="123"/>
      <c r="AV413" s="128"/>
      <c r="AW413" s="128"/>
    </row>
    <row r="414" spans="3:49" hidden="1" x14ac:dyDescent="0.35">
      <c r="C414" s="123"/>
      <c r="D414" s="123"/>
      <c r="E414" s="123"/>
      <c r="F414" s="123"/>
      <c r="G414" s="123"/>
      <c r="H414" s="123"/>
      <c r="I414" s="123"/>
      <c r="J414" s="123"/>
      <c r="K414" s="123">
        <v>39.53</v>
      </c>
      <c r="L414" s="123">
        <v>36.162000000000099</v>
      </c>
      <c r="M414" s="123">
        <v>5.4000000000000101</v>
      </c>
      <c r="N414" s="123"/>
      <c r="O414" s="123"/>
      <c r="P414" s="123"/>
      <c r="Q414" s="123"/>
      <c r="R414" s="123"/>
      <c r="S414" s="123"/>
      <c r="T414" s="123"/>
      <c r="U414" s="123"/>
      <c r="V414" s="123"/>
      <c r="W414" s="123"/>
      <c r="X414" s="123"/>
      <c r="Y414" s="123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20"/>
      <c r="AM414" s="120"/>
      <c r="AN414" s="120"/>
      <c r="AO414" s="120"/>
      <c r="AP414" s="120"/>
      <c r="AT414" s="120"/>
      <c r="AU414" s="123"/>
      <c r="AV414" s="128"/>
      <c r="AW414" s="128"/>
    </row>
    <row r="415" spans="3:49" hidden="1" x14ac:dyDescent="0.35">
      <c r="C415" s="123"/>
      <c r="D415" s="123"/>
      <c r="E415" s="123"/>
      <c r="F415" s="123"/>
      <c r="G415" s="123"/>
      <c r="H415" s="123"/>
      <c r="I415" s="123"/>
      <c r="J415" s="123"/>
      <c r="K415" s="123">
        <v>39.54</v>
      </c>
      <c r="L415" s="123">
        <v>36.216000000000101</v>
      </c>
      <c r="M415" s="123">
        <v>5.4000000000000101</v>
      </c>
      <c r="N415" s="123"/>
      <c r="O415" s="123"/>
      <c r="P415" s="123"/>
      <c r="Q415" s="123"/>
      <c r="R415" s="123"/>
      <c r="S415" s="123"/>
      <c r="T415" s="123"/>
      <c r="U415" s="123"/>
      <c r="V415" s="123"/>
      <c r="W415" s="123"/>
      <c r="X415" s="123"/>
      <c r="Y415" s="123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20"/>
      <c r="AM415" s="120"/>
      <c r="AN415" s="120"/>
      <c r="AO415" s="120"/>
      <c r="AP415" s="120"/>
      <c r="AT415" s="120"/>
      <c r="AU415" s="123"/>
      <c r="AV415" s="128"/>
      <c r="AW415" s="128"/>
    </row>
    <row r="416" spans="3:49" hidden="1" x14ac:dyDescent="0.35">
      <c r="C416" s="123"/>
      <c r="D416" s="123"/>
      <c r="E416" s="123"/>
      <c r="F416" s="123"/>
      <c r="G416" s="123"/>
      <c r="H416" s="123"/>
      <c r="I416" s="123"/>
      <c r="J416" s="123"/>
      <c r="K416" s="123">
        <v>39.549999999999997</v>
      </c>
      <c r="L416" s="123">
        <v>36.270000000000103</v>
      </c>
      <c r="M416" s="123">
        <v>5.4000000000000101</v>
      </c>
      <c r="N416" s="123"/>
      <c r="O416" s="123"/>
      <c r="P416" s="123"/>
      <c r="Q416" s="123"/>
      <c r="R416" s="123"/>
      <c r="S416" s="123"/>
      <c r="T416" s="123"/>
      <c r="U416" s="123"/>
      <c r="V416" s="123"/>
      <c r="W416" s="123"/>
      <c r="X416" s="123"/>
      <c r="Y416" s="123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20"/>
      <c r="AM416" s="120"/>
      <c r="AN416" s="120"/>
      <c r="AO416" s="120"/>
      <c r="AP416" s="120"/>
      <c r="AT416" s="120"/>
      <c r="AU416" s="123"/>
      <c r="AV416" s="128"/>
      <c r="AW416" s="128"/>
    </row>
    <row r="417" spans="3:49" hidden="1" x14ac:dyDescent="0.35">
      <c r="C417" s="123"/>
      <c r="D417" s="123"/>
      <c r="E417" s="123"/>
      <c r="F417" s="123"/>
      <c r="G417" s="123"/>
      <c r="H417" s="123"/>
      <c r="I417" s="123"/>
      <c r="J417" s="123"/>
      <c r="K417" s="123">
        <v>39.56</v>
      </c>
      <c r="L417" s="123">
        <v>36.324000000000098</v>
      </c>
      <c r="M417" s="123">
        <v>5.4000000000000101</v>
      </c>
      <c r="N417" s="123"/>
      <c r="O417" s="123"/>
      <c r="P417" s="123"/>
      <c r="Q417" s="123"/>
      <c r="R417" s="123"/>
      <c r="S417" s="123"/>
      <c r="T417" s="123"/>
      <c r="U417" s="123"/>
      <c r="V417" s="123"/>
      <c r="W417" s="123"/>
      <c r="X417" s="123"/>
      <c r="Y417" s="123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20"/>
      <c r="AM417" s="120"/>
      <c r="AN417" s="120"/>
      <c r="AO417" s="120"/>
      <c r="AP417" s="120"/>
      <c r="AT417" s="120"/>
      <c r="AU417" s="123"/>
      <c r="AV417" s="128"/>
      <c r="AW417" s="128"/>
    </row>
    <row r="418" spans="3:49" hidden="1" x14ac:dyDescent="0.35">
      <c r="C418" s="123"/>
      <c r="D418" s="123"/>
      <c r="E418" s="123"/>
      <c r="F418" s="123"/>
      <c r="G418" s="123"/>
      <c r="H418" s="123"/>
      <c r="I418" s="123"/>
      <c r="J418" s="123"/>
      <c r="K418" s="123">
        <v>39.57</v>
      </c>
      <c r="L418" s="123">
        <v>36.3780000000001</v>
      </c>
      <c r="M418" s="123">
        <v>5.4000000000000101</v>
      </c>
      <c r="N418" s="123"/>
      <c r="O418" s="123"/>
      <c r="P418" s="123"/>
      <c r="Q418" s="123"/>
      <c r="R418" s="123"/>
      <c r="S418" s="123"/>
      <c r="T418" s="123"/>
      <c r="U418" s="123"/>
      <c r="V418" s="123"/>
      <c r="W418" s="123"/>
      <c r="X418" s="123"/>
      <c r="Y418" s="123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20"/>
      <c r="AM418" s="120"/>
      <c r="AN418" s="120"/>
      <c r="AO418" s="120"/>
      <c r="AP418" s="120"/>
      <c r="AT418" s="120"/>
      <c r="AU418" s="123"/>
      <c r="AV418" s="128"/>
      <c r="AW418" s="128"/>
    </row>
    <row r="419" spans="3:49" hidden="1" x14ac:dyDescent="0.35">
      <c r="C419" s="123"/>
      <c r="D419" s="123"/>
      <c r="E419" s="123"/>
      <c r="F419" s="123"/>
      <c r="G419" s="123"/>
      <c r="H419" s="123"/>
      <c r="I419" s="123"/>
      <c r="J419" s="123"/>
      <c r="K419" s="123">
        <v>39.58</v>
      </c>
      <c r="L419" s="123">
        <v>36.432000000000102</v>
      </c>
      <c r="M419" s="123">
        <v>5.4000000000000101</v>
      </c>
      <c r="N419" s="123"/>
      <c r="O419" s="123"/>
      <c r="P419" s="123"/>
      <c r="Q419" s="123"/>
      <c r="R419" s="123"/>
      <c r="S419" s="123"/>
      <c r="T419" s="123"/>
      <c r="U419" s="123"/>
      <c r="V419" s="123"/>
      <c r="W419" s="123"/>
      <c r="X419" s="123"/>
      <c r="Y419" s="123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20"/>
      <c r="AM419" s="120"/>
      <c r="AN419" s="120"/>
      <c r="AO419" s="120"/>
      <c r="AP419" s="120"/>
      <c r="AT419" s="120"/>
      <c r="AU419" s="123"/>
      <c r="AV419" s="128"/>
      <c r="AW419" s="128"/>
    </row>
    <row r="420" spans="3:49" hidden="1" x14ac:dyDescent="0.35">
      <c r="C420" s="123"/>
      <c r="D420" s="123"/>
      <c r="E420" s="123"/>
      <c r="F420" s="123"/>
      <c r="G420" s="123"/>
      <c r="H420" s="123"/>
      <c r="I420" s="123"/>
      <c r="J420" s="123"/>
      <c r="K420" s="123">
        <v>39.590000000000003</v>
      </c>
      <c r="L420" s="123">
        <v>36.486000000000097</v>
      </c>
      <c r="M420" s="123">
        <v>5.4000000000000101</v>
      </c>
      <c r="N420" s="123"/>
      <c r="O420" s="123"/>
      <c r="P420" s="123"/>
      <c r="Q420" s="123"/>
      <c r="R420" s="123"/>
      <c r="S420" s="123"/>
      <c r="T420" s="123"/>
      <c r="U420" s="123"/>
      <c r="V420" s="123"/>
      <c r="W420" s="123"/>
      <c r="X420" s="123"/>
      <c r="Y420" s="123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20"/>
      <c r="AM420" s="120"/>
      <c r="AN420" s="120"/>
      <c r="AO420" s="120"/>
      <c r="AP420" s="120"/>
      <c r="AT420" s="120"/>
      <c r="AU420" s="123"/>
      <c r="AV420" s="128"/>
      <c r="AW420" s="128"/>
    </row>
    <row r="421" spans="3:49" hidden="1" x14ac:dyDescent="0.35">
      <c r="C421" s="123"/>
      <c r="D421" s="123"/>
      <c r="E421" s="123"/>
      <c r="F421" s="123"/>
      <c r="G421" s="123"/>
      <c r="H421" s="123"/>
      <c r="I421" s="123"/>
      <c r="J421" s="123"/>
      <c r="K421" s="123">
        <v>39.6</v>
      </c>
      <c r="L421" s="123">
        <v>36.540000000000099</v>
      </c>
      <c r="M421" s="123">
        <v>5.4000000000000101</v>
      </c>
      <c r="N421" s="123"/>
      <c r="O421" s="123"/>
      <c r="P421" s="123"/>
      <c r="Q421" s="123"/>
      <c r="R421" s="123"/>
      <c r="S421" s="123"/>
      <c r="T421" s="123"/>
      <c r="U421" s="123"/>
      <c r="V421" s="123"/>
      <c r="W421" s="123"/>
      <c r="X421" s="123"/>
      <c r="Y421" s="123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20"/>
      <c r="AM421" s="120"/>
      <c r="AN421" s="120"/>
      <c r="AO421" s="120"/>
      <c r="AP421" s="120"/>
      <c r="AT421" s="120"/>
      <c r="AU421" s="123"/>
      <c r="AV421" s="128"/>
      <c r="AW421" s="120"/>
    </row>
    <row r="422" spans="3:49" hidden="1" x14ac:dyDescent="0.35">
      <c r="C422" s="123"/>
      <c r="D422" s="123"/>
      <c r="E422" s="123"/>
      <c r="F422" s="123"/>
      <c r="G422" s="123"/>
      <c r="H422" s="123"/>
      <c r="I422" s="123"/>
      <c r="J422" s="123"/>
      <c r="K422" s="123">
        <v>39.61</v>
      </c>
      <c r="L422" s="123">
        <v>36.594000000000101</v>
      </c>
      <c r="M422" s="123">
        <v>5.4000000000000101</v>
      </c>
      <c r="N422" s="123"/>
      <c r="O422" s="123"/>
      <c r="P422" s="123"/>
      <c r="Q422" s="123"/>
      <c r="R422" s="123"/>
      <c r="S422" s="123"/>
      <c r="T422" s="123"/>
      <c r="U422" s="123"/>
      <c r="V422" s="123"/>
      <c r="W422" s="123"/>
      <c r="X422" s="123"/>
      <c r="Y422" s="123"/>
      <c r="Z422" s="120"/>
      <c r="AA422" s="120"/>
      <c r="AB422" s="120"/>
      <c r="AC422" s="120"/>
      <c r="AD422" s="120"/>
      <c r="AE422" s="120"/>
      <c r="AF422" s="120"/>
      <c r="AG422" s="120"/>
      <c r="AH422" s="120"/>
      <c r="AI422" s="120"/>
      <c r="AJ422" s="120"/>
      <c r="AK422" s="120"/>
      <c r="AL422" s="120"/>
      <c r="AM422" s="120"/>
      <c r="AN422" s="120"/>
      <c r="AO422" s="120"/>
      <c r="AP422" s="120"/>
      <c r="AT422" s="120"/>
      <c r="AU422" s="120"/>
      <c r="AV422" s="120"/>
      <c r="AW422" s="120"/>
    </row>
    <row r="423" spans="3:49" hidden="1" x14ac:dyDescent="0.35">
      <c r="C423" s="123"/>
      <c r="D423" s="123"/>
      <c r="E423" s="123"/>
      <c r="F423" s="123"/>
      <c r="G423" s="123"/>
      <c r="H423" s="123"/>
      <c r="I423" s="123"/>
      <c r="J423" s="123"/>
      <c r="K423" s="123">
        <v>39.619999999999997</v>
      </c>
      <c r="L423" s="123">
        <v>36.648000000000103</v>
      </c>
      <c r="M423" s="123">
        <v>5.4000000000000101</v>
      </c>
      <c r="N423" s="123"/>
      <c r="O423" s="123"/>
      <c r="P423" s="123"/>
      <c r="Q423" s="123"/>
      <c r="R423" s="123"/>
      <c r="S423" s="123"/>
      <c r="T423" s="123"/>
      <c r="U423" s="123"/>
      <c r="V423" s="123"/>
      <c r="W423" s="123"/>
      <c r="X423" s="123"/>
      <c r="Y423" s="123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20"/>
      <c r="AM423" s="120"/>
      <c r="AN423" s="120"/>
      <c r="AO423" s="120"/>
      <c r="AP423" s="120"/>
      <c r="AT423" s="120"/>
      <c r="AU423" s="120"/>
      <c r="AV423" s="120"/>
      <c r="AW423" s="120"/>
    </row>
    <row r="424" spans="3:49" hidden="1" x14ac:dyDescent="0.35">
      <c r="C424" s="123"/>
      <c r="D424" s="123"/>
      <c r="E424" s="123"/>
      <c r="F424" s="123"/>
      <c r="G424" s="123"/>
      <c r="H424" s="123"/>
      <c r="I424" s="123"/>
      <c r="J424" s="123"/>
      <c r="K424" s="123">
        <v>39.630000000000003</v>
      </c>
      <c r="L424" s="123">
        <v>36.702000000000098</v>
      </c>
      <c r="M424" s="123">
        <v>5.4000000000000101</v>
      </c>
      <c r="N424" s="123"/>
      <c r="O424" s="123"/>
      <c r="P424" s="123"/>
      <c r="Q424" s="123"/>
      <c r="R424" s="123"/>
      <c r="S424" s="123"/>
      <c r="T424" s="123"/>
      <c r="U424" s="123"/>
      <c r="V424" s="123"/>
      <c r="W424" s="123"/>
      <c r="X424" s="123"/>
      <c r="Y424" s="123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20"/>
      <c r="AM424" s="120"/>
      <c r="AN424" s="120"/>
      <c r="AO424" s="120"/>
      <c r="AP424" s="120"/>
      <c r="AT424" s="120"/>
      <c r="AU424" s="120"/>
      <c r="AV424" s="120"/>
      <c r="AW424" s="120"/>
    </row>
    <row r="425" spans="3:49" hidden="1" x14ac:dyDescent="0.35">
      <c r="C425" s="123"/>
      <c r="D425" s="123"/>
      <c r="E425" s="123"/>
      <c r="F425" s="123"/>
      <c r="G425" s="123"/>
      <c r="H425" s="123"/>
      <c r="I425" s="123"/>
      <c r="J425" s="123"/>
      <c r="K425" s="123">
        <v>39.64</v>
      </c>
      <c r="L425" s="123">
        <v>36.7560000000001</v>
      </c>
      <c r="M425" s="123">
        <v>5.4000000000000101</v>
      </c>
      <c r="N425" s="123"/>
      <c r="O425" s="123"/>
      <c r="P425" s="123"/>
      <c r="Q425" s="123"/>
      <c r="R425" s="123"/>
      <c r="S425" s="123"/>
      <c r="T425" s="123"/>
      <c r="U425" s="123"/>
      <c r="V425" s="123"/>
      <c r="W425" s="123"/>
      <c r="X425" s="123"/>
      <c r="Y425" s="123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20"/>
      <c r="AM425" s="120"/>
      <c r="AN425" s="120"/>
      <c r="AO425" s="120"/>
      <c r="AP425" s="120"/>
      <c r="AT425" s="120"/>
      <c r="AU425" s="120"/>
      <c r="AV425" s="120"/>
      <c r="AW425" s="120"/>
    </row>
    <row r="426" spans="3:49" hidden="1" x14ac:dyDescent="0.35">
      <c r="C426" s="123"/>
      <c r="D426" s="123"/>
      <c r="E426" s="123"/>
      <c r="F426" s="123"/>
      <c r="G426" s="123"/>
      <c r="H426" s="123"/>
      <c r="I426" s="123"/>
      <c r="J426" s="123"/>
      <c r="K426" s="123">
        <v>39.65</v>
      </c>
      <c r="L426" s="123">
        <v>36.810000000000102</v>
      </c>
      <c r="M426" s="123">
        <v>5.4000000000000101</v>
      </c>
      <c r="N426" s="123"/>
      <c r="O426" s="123"/>
      <c r="P426" s="123"/>
      <c r="Q426" s="123"/>
      <c r="R426" s="123"/>
      <c r="S426" s="123"/>
      <c r="T426" s="123"/>
      <c r="U426" s="123"/>
      <c r="V426" s="123"/>
      <c r="W426" s="123"/>
      <c r="X426" s="123"/>
      <c r="Y426" s="123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20"/>
      <c r="AM426" s="120"/>
      <c r="AN426" s="120"/>
      <c r="AO426" s="120"/>
      <c r="AP426" s="120"/>
      <c r="AT426" s="120"/>
      <c r="AU426" s="120"/>
      <c r="AV426" s="120"/>
      <c r="AW426" s="120"/>
    </row>
    <row r="427" spans="3:49" hidden="1" x14ac:dyDescent="0.35">
      <c r="C427" s="123"/>
      <c r="D427" s="123"/>
      <c r="E427" s="123"/>
      <c r="F427" s="123"/>
      <c r="G427" s="123"/>
      <c r="H427" s="123"/>
      <c r="I427" s="123"/>
      <c r="J427" s="123"/>
      <c r="K427" s="123">
        <v>39.659999999999997</v>
      </c>
      <c r="L427" s="123">
        <v>36.864000000000097</v>
      </c>
      <c r="M427" s="123">
        <v>5.4000000000000101</v>
      </c>
      <c r="N427" s="123"/>
      <c r="O427" s="123"/>
      <c r="P427" s="123"/>
      <c r="Q427" s="123"/>
      <c r="R427" s="123"/>
      <c r="S427" s="123"/>
      <c r="T427" s="123"/>
      <c r="U427" s="123"/>
      <c r="V427" s="123"/>
      <c r="W427" s="123"/>
      <c r="X427" s="123"/>
      <c r="Y427" s="123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20"/>
      <c r="AM427" s="120"/>
      <c r="AN427" s="120"/>
      <c r="AO427" s="120"/>
      <c r="AP427" s="120"/>
      <c r="AT427" s="120"/>
      <c r="AU427" s="120"/>
      <c r="AV427" s="120"/>
      <c r="AW427" s="120"/>
    </row>
    <row r="428" spans="3:49" hidden="1" x14ac:dyDescent="0.35">
      <c r="C428" s="123"/>
      <c r="D428" s="123"/>
      <c r="E428" s="123"/>
      <c r="F428" s="123"/>
      <c r="G428" s="123"/>
      <c r="H428" s="123"/>
      <c r="I428" s="123"/>
      <c r="J428" s="123"/>
      <c r="K428" s="123">
        <v>39.67</v>
      </c>
      <c r="L428" s="123">
        <v>36.918000000000099</v>
      </c>
      <c r="M428" s="123">
        <v>5.4000000000000101</v>
      </c>
      <c r="N428" s="123"/>
      <c r="O428" s="123"/>
      <c r="P428" s="123"/>
      <c r="Q428" s="123"/>
      <c r="R428" s="123"/>
      <c r="S428" s="123"/>
      <c r="T428" s="123"/>
      <c r="U428" s="123"/>
      <c r="V428" s="123"/>
      <c r="W428" s="123"/>
      <c r="X428" s="123"/>
      <c r="Y428" s="123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20"/>
      <c r="AM428" s="120"/>
      <c r="AN428" s="120"/>
      <c r="AO428" s="120"/>
      <c r="AP428" s="120"/>
      <c r="AT428" s="120"/>
      <c r="AU428" s="120"/>
      <c r="AV428" s="120"/>
      <c r="AW428" s="120"/>
    </row>
    <row r="429" spans="3:49" hidden="1" x14ac:dyDescent="0.35">
      <c r="C429" s="123"/>
      <c r="D429" s="123"/>
      <c r="E429" s="123"/>
      <c r="F429" s="123"/>
      <c r="G429" s="123"/>
      <c r="H429" s="123"/>
      <c r="I429" s="123"/>
      <c r="J429" s="123"/>
      <c r="K429" s="123">
        <v>39.68</v>
      </c>
      <c r="L429" s="123">
        <v>36.972000000000101</v>
      </c>
      <c r="M429" s="123">
        <v>5.4000000000000101</v>
      </c>
      <c r="N429" s="123"/>
      <c r="O429" s="123"/>
      <c r="P429" s="123"/>
      <c r="Q429" s="123"/>
      <c r="R429" s="123"/>
      <c r="S429" s="123"/>
      <c r="T429" s="123"/>
      <c r="U429" s="123"/>
      <c r="V429" s="123"/>
      <c r="W429" s="123"/>
      <c r="X429" s="123"/>
      <c r="Y429" s="123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20"/>
      <c r="AM429" s="120"/>
      <c r="AN429" s="120"/>
      <c r="AO429" s="120"/>
      <c r="AP429" s="120"/>
      <c r="AT429" s="120"/>
      <c r="AU429" s="120"/>
      <c r="AV429" s="120"/>
      <c r="AW429" s="120"/>
    </row>
    <row r="430" spans="3:49" hidden="1" x14ac:dyDescent="0.35">
      <c r="C430" s="123"/>
      <c r="D430" s="123"/>
      <c r="E430" s="123"/>
      <c r="F430" s="123"/>
      <c r="G430" s="123"/>
      <c r="H430" s="123"/>
      <c r="I430" s="123"/>
      <c r="J430" s="123"/>
      <c r="K430" s="123">
        <v>39.69</v>
      </c>
      <c r="L430" s="123">
        <v>37.026000000000103</v>
      </c>
      <c r="M430" s="123">
        <v>5.4000000000000101</v>
      </c>
      <c r="N430" s="123"/>
      <c r="O430" s="123"/>
      <c r="P430" s="123"/>
      <c r="Q430" s="123"/>
      <c r="R430" s="123"/>
      <c r="S430" s="123"/>
      <c r="T430" s="123"/>
      <c r="U430" s="123"/>
      <c r="V430" s="123"/>
      <c r="W430" s="123"/>
      <c r="X430" s="123"/>
      <c r="Y430" s="123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20"/>
      <c r="AM430" s="120"/>
      <c r="AN430" s="120"/>
      <c r="AO430" s="120"/>
      <c r="AP430" s="120"/>
      <c r="AT430" s="120"/>
      <c r="AU430" s="120"/>
      <c r="AV430" s="120"/>
      <c r="AW430" s="120"/>
    </row>
    <row r="431" spans="3:49" hidden="1" x14ac:dyDescent="0.35">
      <c r="C431" s="123"/>
      <c r="D431" s="123"/>
      <c r="E431" s="123"/>
      <c r="F431" s="123"/>
      <c r="G431" s="123"/>
      <c r="H431" s="123"/>
      <c r="I431" s="123"/>
      <c r="J431" s="123"/>
      <c r="K431" s="123">
        <v>39.700000000000003</v>
      </c>
      <c r="L431" s="123">
        <v>37.080000000000098</v>
      </c>
      <c r="M431" s="123">
        <v>5.4000000000000101</v>
      </c>
      <c r="N431" s="123"/>
      <c r="O431" s="123"/>
      <c r="P431" s="123"/>
      <c r="Q431" s="123"/>
      <c r="R431" s="123"/>
      <c r="S431" s="123"/>
      <c r="T431" s="123"/>
      <c r="U431" s="123"/>
      <c r="V431" s="123"/>
      <c r="W431" s="123"/>
      <c r="X431" s="123"/>
      <c r="Y431" s="123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20"/>
      <c r="AM431" s="120"/>
      <c r="AN431" s="120"/>
      <c r="AO431" s="120"/>
      <c r="AP431" s="120"/>
      <c r="AT431" s="120"/>
      <c r="AU431" s="120"/>
      <c r="AV431" s="120"/>
      <c r="AW431" s="120"/>
    </row>
    <row r="432" spans="3:49" hidden="1" x14ac:dyDescent="0.35">
      <c r="C432" s="123"/>
      <c r="D432" s="123"/>
      <c r="E432" s="123"/>
      <c r="F432" s="123"/>
      <c r="G432" s="123"/>
      <c r="H432" s="123"/>
      <c r="I432" s="123"/>
      <c r="J432" s="123"/>
      <c r="K432" s="123">
        <v>39.71</v>
      </c>
      <c r="L432" s="123">
        <v>37.1340000000001</v>
      </c>
      <c r="M432" s="123">
        <v>5.4000000000000101</v>
      </c>
      <c r="N432" s="123"/>
      <c r="O432" s="123"/>
      <c r="P432" s="123"/>
      <c r="Q432" s="123"/>
      <c r="R432" s="123"/>
      <c r="S432" s="123"/>
      <c r="T432" s="123"/>
      <c r="U432" s="123"/>
      <c r="V432" s="123"/>
      <c r="W432" s="123"/>
      <c r="X432" s="123"/>
      <c r="Y432" s="123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20"/>
      <c r="AM432" s="120"/>
      <c r="AN432" s="120"/>
      <c r="AO432" s="120"/>
      <c r="AP432" s="120"/>
      <c r="AT432" s="120"/>
      <c r="AU432" s="120"/>
      <c r="AV432" s="120"/>
      <c r="AW432" s="120"/>
    </row>
    <row r="433" spans="3:49" hidden="1" x14ac:dyDescent="0.35">
      <c r="C433" s="123"/>
      <c r="D433" s="123"/>
      <c r="E433" s="123"/>
      <c r="F433" s="123"/>
      <c r="G433" s="123"/>
      <c r="H433" s="123"/>
      <c r="I433" s="123"/>
      <c r="J433" s="123"/>
      <c r="K433" s="123">
        <v>39.72</v>
      </c>
      <c r="L433" s="123">
        <v>37.188000000000102</v>
      </c>
      <c r="M433" s="123">
        <v>5.4000000000000101</v>
      </c>
      <c r="N433" s="123"/>
      <c r="O433" s="123"/>
      <c r="P433" s="123"/>
      <c r="Q433" s="123"/>
      <c r="R433" s="123"/>
      <c r="S433" s="123"/>
      <c r="T433" s="123"/>
      <c r="U433" s="123"/>
      <c r="V433" s="123"/>
      <c r="W433" s="123"/>
      <c r="X433" s="123"/>
      <c r="Y433" s="123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20"/>
      <c r="AM433" s="120"/>
      <c r="AN433" s="120"/>
      <c r="AO433" s="120"/>
      <c r="AP433" s="120"/>
      <c r="AT433" s="120"/>
      <c r="AU433" s="120"/>
      <c r="AV433" s="120"/>
      <c r="AW433" s="120"/>
    </row>
    <row r="434" spans="3:49" hidden="1" x14ac:dyDescent="0.35">
      <c r="C434" s="123"/>
      <c r="D434" s="123"/>
      <c r="E434" s="123"/>
      <c r="F434" s="123"/>
      <c r="G434" s="123"/>
      <c r="H434" s="123"/>
      <c r="I434" s="123"/>
      <c r="J434" s="123"/>
      <c r="K434" s="123">
        <v>39.729999999999997</v>
      </c>
      <c r="L434" s="123">
        <v>37.242000000000097</v>
      </c>
      <c r="M434" s="123">
        <v>5.4000000000000101</v>
      </c>
      <c r="N434" s="123"/>
      <c r="O434" s="123"/>
      <c r="P434" s="123"/>
      <c r="Q434" s="123"/>
      <c r="R434" s="123"/>
      <c r="S434" s="123"/>
      <c r="T434" s="123"/>
      <c r="U434" s="123"/>
      <c r="V434" s="123"/>
      <c r="W434" s="123"/>
      <c r="X434" s="123"/>
      <c r="Y434" s="123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20"/>
      <c r="AM434" s="120"/>
      <c r="AN434" s="120"/>
      <c r="AO434" s="120"/>
      <c r="AP434" s="120"/>
      <c r="AT434" s="120"/>
      <c r="AU434" s="120"/>
      <c r="AV434" s="120"/>
      <c r="AW434" s="120"/>
    </row>
    <row r="435" spans="3:49" hidden="1" x14ac:dyDescent="0.35">
      <c r="C435" s="123"/>
      <c r="D435" s="123"/>
      <c r="E435" s="123"/>
      <c r="F435" s="123"/>
      <c r="G435" s="123"/>
      <c r="H435" s="123"/>
      <c r="I435" s="123"/>
      <c r="J435" s="123"/>
      <c r="K435" s="123">
        <v>39.74</v>
      </c>
      <c r="L435" s="123">
        <v>37.296000000000099</v>
      </c>
      <c r="M435" s="123">
        <v>5.4000000000000101</v>
      </c>
      <c r="N435" s="123"/>
      <c r="O435" s="123"/>
      <c r="P435" s="123"/>
      <c r="Q435" s="123"/>
      <c r="R435" s="123"/>
      <c r="S435" s="123"/>
      <c r="T435" s="123"/>
      <c r="U435" s="123"/>
      <c r="V435" s="123"/>
      <c r="W435" s="123"/>
      <c r="X435" s="123"/>
      <c r="Y435" s="123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20"/>
      <c r="AM435" s="120"/>
      <c r="AN435" s="120"/>
      <c r="AO435" s="120"/>
      <c r="AP435" s="120"/>
      <c r="AT435" s="120"/>
      <c r="AU435" s="120"/>
      <c r="AV435" s="120"/>
      <c r="AW435" s="120"/>
    </row>
    <row r="436" spans="3:49" hidden="1" x14ac:dyDescent="0.35">
      <c r="C436" s="123"/>
      <c r="D436" s="123"/>
      <c r="E436" s="123"/>
      <c r="F436" s="123"/>
      <c r="G436" s="123"/>
      <c r="H436" s="123"/>
      <c r="I436" s="123"/>
      <c r="J436" s="123"/>
      <c r="K436" s="123">
        <v>39.75</v>
      </c>
      <c r="L436" s="123">
        <v>37.3500000000002</v>
      </c>
      <c r="M436" s="123">
        <v>5.4000000000000101</v>
      </c>
      <c r="N436" s="123"/>
      <c r="O436" s="123"/>
      <c r="P436" s="123"/>
      <c r="Q436" s="123"/>
      <c r="R436" s="123"/>
      <c r="S436" s="123"/>
      <c r="T436" s="123"/>
      <c r="U436" s="123"/>
      <c r="V436" s="123"/>
      <c r="W436" s="123"/>
      <c r="X436" s="123"/>
      <c r="Y436" s="123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20"/>
      <c r="AM436" s="120"/>
      <c r="AN436" s="120"/>
      <c r="AO436" s="120"/>
      <c r="AP436" s="120"/>
    </row>
    <row r="437" spans="3:49" hidden="1" x14ac:dyDescent="0.35">
      <c r="C437" s="123"/>
      <c r="D437" s="123"/>
      <c r="E437" s="123"/>
      <c r="F437" s="123"/>
      <c r="G437" s="123"/>
      <c r="H437" s="123"/>
      <c r="I437" s="123"/>
      <c r="J437" s="123"/>
      <c r="K437" s="123">
        <v>39.76</v>
      </c>
      <c r="L437" s="123">
        <v>37.404000000000202</v>
      </c>
      <c r="M437" s="123">
        <v>5.4000000000000101</v>
      </c>
      <c r="N437" s="123"/>
      <c r="O437" s="123"/>
      <c r="P437" s="123"/>
      <c r="Q437" s="123"/>
      <c r="R437" s="123"/>
      <c r="S437" s="123"/>
      <c r="T437" s="123"/>
      <c r="U437" s="123"/>
      <c r="V437" s="123"/>
      <c r="W437" s="123"/>
      <c r="X437" s="123"/>
      <c r="Y437" s="123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/>
      <c r="AL437" s="120"/>
      <c r="AM437" s="120"/>
      <c r="AN437" s="120"/>
      <c r="AO437" s="120"/>
      <c r="AP437" s="120"/>
    </row>
    <row r="438" spans="3:49" hidden="1" x14ac:dyDescent="0.35">
      <c r="C438" s="123"/>
      <c r="D438" s="123"/>
      <c r="E438" s="123"/>
      <c r="F438" s="123"/>
      <c r="G438" s="123"/>
      <c r="H438" s="123"/>
      <c r="I438" s="123"/>
      <c r="J438" s="123"/>
      <c r="K438" s="123">
        <v>39.770000000000003</v>
      </c>
      <c r="L438" s="123">
        <v>37.458000000000197</v>
      </c>
      <c r="M438" s="123">
        <v>5.4000000000000101</v>
      </c>
      <c r="N438" s="123"/>
      <c r="O438" s="123"/>
      <c r="P438" s="123"/>
      <c r="Q438" s="123"/>
      <c r="R438" s="123"/>
      <c r="S438" s="123"/>
      <c r="T438" s="123"/>
      <c r="U438" s="123"/>
      <c r="V438" s="123"/>
      <c r="W438" s="123"/>
      <c r="X438" s="123"/>
      <c r="Y438" s="123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20"/>
      <c r="AM438" s="120"/>
      <c r="AN438" s="120"/>
      <c r="AO438" s="120"/>
      <c r="AP438" s="120"/>
    </row>
    <row r="439" spans="3:49" hidden="1" x14ac:dyDescent="0.35">
      <c r="C439" s="123"/>
      <c r="D439" s="123"/>
      <c r="E439" s="123"/>
      <c r="F439" s="123"/>
      <c r="G439" s="123"/>
      <c r="H439" s="123"/>
      <c r="I439" s="123"/>
      <c r="J439" s="123"/>
      <c r="K439" s="123">
        <v>39.78</v>
      </c>
      <c r="L439" s="123">
        <v>37.512000000000199</v>
      </c>
      <c r="M439" s="123">
        <v>5.4000000000000101</v>
      </c>
      <c r="N439" s="123"/>
      <c r="O439" s="123"/>
      <c r="P439" s="123"/>
      <c r="Q439" s="123"/>
      <c r="R439" s="123"/>
      <c r="S439" s="123"/>
      <c r="T439" s="123"/>
      <c r="U439" s="123"/>
      <c r="V439" s="123"/>
      <c r="W439" s="123"/>
      <c r="X439" s="123"/>
      <c r="Y439" s="123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20"/>
      <c r="AM439" s="120"/>
      <c r="AN439" s="120"/>
      <c r="AO439" s="120"/>
      <c r="AP439" s="120"/>
    </row>
    <row r="440" spans="3:49" hidden="1" x14ac:dyDescent="0.35">
      <c r="C440" s="123"/>
      <c r="D440" s="123"/>
      <c r="E440" s="123"/>
      <c r="F440" s="123"/>
      <c r="G440" s="123"/>
      <c r="H440" s="123"/>
      <c r="I440" s="123"/>
      <c r="J440" s="123"/>
      <c r="K440" s="123">
        <v>39.79</v>
      </c>
      <c r="L440" s="123">
        <v>37.566000000000201</v>
      </c>
      <c r="M440" s="123">
        <v>5.4000000000000101</v>
      </c>
      <c r="N440" s="123"/>
      <c r="O440" s="123"/>
      <c r="P440" s="123"/>
      <c r="Q440" s="123"/>
      <c r="R440" s="123"/>
      <c r="S440" s="123"/>
      <c r="T440" s="123"/>
      <c r="U440" s="123"/>
      <c r="V440" s="123"/>
      <c r="W440" s="123"/>
      <c r="X440" s="123"/>
      <c r="Y440" s="123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20"/>
      <c r="AM440" s="120"/>
      <c r="AN440" s="120"/>
      <c r="AO440" s="120"/>
      <c r="AP440" s="120"/>
    </row>
    <row r="441" spans="3:49" hidden="1" x14ac:dyDescent="0.35">
      <c r="C441" s="123"/>
      <c r="D441" s="123"/>
      <c r="E441" s="123"/>
      <c r="F441" s="123"/>
      <c r="G441" s="123"/>
      <c r="H441" s="123"/>
      <c r="I441" s="123"/>
      <c r="J441" s="123"/>
      <c r="K441" s="123">
        <v>39.799999999999997</v>
      </c>
      <c r="L441" s="123">
        <v>37.620000000000203</v>
      </c>
      <c r="M441" s="123">
        <v>5.4000000000000101</v>
      </c>
      <c r="N441" s="123"/>
      <c r="O441" s="123"/>
      <c r="P441" s="123"/>
      <c r="Q441" s="123"/>
      <c r="R441" s="123"/>
      <c r="S441" s="123"/>
      <c r="T441" s="123"/>
      <c r="U441" s="123"/>
      <c r="V441" s="123"/>
      <c r="W441" s="123"/>
      <c r="X441" s="123"/>
      <c r="Y441" s="123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20"/>
      <c r="AM441" s="120"/>
      <c r="AN441" s="120"/>
      <c r="AO441" s="120"/>
      <c r="AP441" s="120"/>
    </row>
    <row r="442" spans="3:49" hidden="1" x14ac:dyDescent="0.35">
      <c r="C442" s="123"/>
      <c r="D442" s="123"/>
      <c r="E442" s="123"/>
      <c r="F442" s="123"/>
      <c r="G442" s="123"/>
      <c r="H442" s="123"/>
      <c r="I442" s="123"/>
      <c r="J442" s="123"/>
      <c r="K442" s="123">
        <v>39.81</v>
      </c>
      <c r="L442" s="123">
        <v>37.674000000000198</v>
      </c>
      <c r="M442" s="123">
        <v>5.4000000000000101</v>
      </c>
      <c r="N442" s="123"/>
      <c r="O442" s="123"/>
      <c r="P442" s="123"/>
      <c r="Q442" s="123"/>
      <c r="R442" s="123"/>
      <c r="S442" s="123"/>
      <c r="T442" s="123"/>
      <c r="U442" s="123"/>
      <c r="V442" s="123"/>
      <c r="W442" s="123"/>
      <c r="X442" s="123"/>
      <c r="Y442" s="123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20"/>
      <c r="AM442" s="120"/>
      <c r="AN442" s="120"/>
      <c r="AO442" s="120"/>
      <c r="AP442" s="120"/>
    </row>
    <row r="443" spans="3:49" hidden="1" x14ac:dyDescent="0.35">
      <c r="C443" s="123"/>
      <c r="D443" s="123"/>
      <c r="E443" s="123"/>
      <c r="F443" s="123"/>
      <c r="G443" s="123"/>
      <c r="H443" s="123"/>
      <c r="I443" s="123"/>
      <c r="J443" s="123"/>
      <c r="K443" s="123">
        <v>39.82</v>
      </c>
      <c r="L443" s="123">
        <v>37.7280000000002</v>
      </c>
      <c r="M443" s="123">
        <v>5.4000000000000101</v>
      </c>
      <c r="N443" s="123"/>
      <c r="O443" s="123"/>
      <c r="P443" s="123"/>
      <c r="Q443" s="123"/>
      <c r="R443" s="123"/>
      <c r="S443" s="123"/>
      <c r="T443" s="123"/>
      <c r="U443" s="123"/>
      <c r="V443" s="123"/>
      <c r="W443" s="123"/>
      <c r="X443" s="123"/>
      <c r="Y443" s="123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20"/>
      <c r="AM443" s="120"/>
      <c r="AN443" s="120"/>
      <c r="AO443" s="120"/>
      <c r="AP443" s="120"/>
    </row>
    <row r="444" spans="3:49" hidden="1" x14ac:dyDescent="0.35">
      <c r="C444" s="123"/>
      <c r="D444" s="123"/>
      <c r="E444" s="123"/>
      <c r="F444" s="123"/>
      <c r="G444" s="123"/>
      <c r="H444" s="123"/>
      <c r="I444" s="123"/>
      <c r="J444" s="123"/>
      <c r="K444" s="123">
        <v>39.83</v>
      </c>
      <c r="L444" s="123">
        <v>37.782000000000203</v>
      </c>
      <c r="M444" s="123">
        <v>5.4000000000000101</v>
      </c>
      <c r="N444" s="123"/>
      <c r="O444" s="123"/>
      <c r="P444" s="123"/>
      <c r="Q444" s="123"/>
      <c r="R444" s="123"/>
      <c r="S444" s="123"/>
      <c r="T444" s="123"/>
      <c r="U444" s="123"/>
      <c r="V444" s="123"/>
      <c r="W444" s="123"/>
      <c r="X444" s="123"/>
      <c r="Y444" s="123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20"/>
      <c r="AM444" s="120"/>
      <c r="AN444" s="120"/>
      <c r="AO444" s="120"/>
      <c r="AP444" s="120"/>
    </row>
    <row r="445" spans="3:49" hidden="1" x14ac:dyDescent="0.35">
      <c r="C445" s="123"/>
      <c r="D445" s="123"/>
      <c r="E445" s="123"/>
      <c r="F445" s="123"/>
      <c r="G445" s="123"/>
      <c r="H445" s="123"/>
      <c r="I445" s="123"/>
      <c r="J445" s="123"/>
      <c r="K445" s="123">
        <v>39.840000000000003</v>
      </c>
      <c r="L445" s="123">
        <v>37.836000000000197</v>
      </c>
      <c r="M445" s="123">
        <v>5.4000000000000101</v>
      </c>
      <c r="N445" s="123"/>
      <c r="O445" s="123"/>
      <c r="P445" s="123"/>
      <c r="Q445" s="123"/>
      <c r="R445" s="123"/>
      <c r="S445" s="123"/>
      <c r="T445" s="123"/>
      <c r="U445" s="123"/>
      <c r="V445" s="123"/>
      <c r="W445" s="123"/>
      <c r="X445" s="123"/>
      <c r="Y445" s="123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20"/>
      <c r="AM445" s="120"/>
      <c r="AN445" s="120"/>
      <c r="AO445" s="120"/>
      <c r="AP445" s="120"/>
    </row>
    <row r="446" spans="3:49" hidden="1" x14ac:dyDescent="0.35">
      <c r="C446" s="123"/>
      <c r="D446" s="123"/>
      <c r="E446" s="123"/>
      <c r="F446" s="123"/>
      <c r="G446" s="123"/>
      <c r="H446" s="123"/>
      <c r="I446" s="123"/>
      <c r="J446" s="123"/>
      <c r="K446" s="123">
        <v>39.85</v>
      </c>
      <c r="L446" s="123">
        <v>37.8900000000002</v>
      </c>
      <c r="M446" s="123">
        <v>5.4000000000000101</v>
      </c>
      <c r="N446" s="123"/>
      <c r="O446" s="123"/>
      <c r="P446" s="123"/>
      <c r="Q446" s="123"/>
      <c r="R446" s="123"/>
      <c r="S446" s="123"/>
      <c r="T446" s="123"/>
      <c r="U446" s="123"/>
      <c r="V446" s="123"/>
      <c r="W446" s="123"/>
      <c r="X446" s="123"/>
      <c r="Y446" s="123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20"/>
      <c r="AM446" s="120"/>
      <c r="AN446" s="120"/>
      <c r="AO446" s="120"/>
      <c r="AP446" s="120"/>
    </row>
    <row r="447" spans="3:49" hidden="1" x14ac:dyDescent="0.35">
      <c r="C447" s="123"/>
      <c r="D447" s="123"/>
      <c r="E447" s="123"/>
      <c r="F447" s="123"/>
      <c r="G447" s="123"/>
      <c r="H447" s="123"/>
      <c r="I447" s="123"/>
      <c r="J447" s="123"/>
      <c r="K447" s="123">
        <v>39.86</v>
      </c>
      <c r="L447" s="123">
        <v>37.944000000000202</v>
      </c>
      <c r="M447" s="123">
        <v>5.4000000000000101</v>
      </c>
      <c r="N447" s="123"/>
      <c r="O447" s="123"/>
      <c r="P447" s="123"/>
      <c r="Q447" s="123"/>
      <c r="R447" s="123"/>
      <c r="S447" s="123"/>
      <c r="T447" s="123"/>
      <c r="U447" s="123"/>
      <c r="V447" s="123"/>
      <c r="W447" s="123"/>
      <c r="X447" s="123"/>
      <c r="Y447" s="123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20"/>
      <c r="AM447" s="120"/>
      <c r="AN447" s="120"/>
      <c r="AO447" s="120"/>
      <c r="AP447" s="120"/>
    </row>
    <row r="448" spans="3:49" hidden="1" x14ac:dyDescent="0.35">
      <c r="C448" s="123"/>
      <c r="D448" s="123"/>
      <c r="E448" s="123"/>
      <c r="F448" s="123"/>
      <c r="G448" s="123"/>
      <c r="H448" s="123"/>
      <c r="I448" s="123"/>
      <c r="J448" s="123"/>
      <c r="K448" s="123">
        <v>39.869999999999997</v>
      </c>
      <c r="L448" s="123">
        <v>37.998000000000197</v>
      </c>
      <c r="M448" s="123">
        <v>5.4000000000000101</v>
      </c>
      <c r="N448" s="123"/>
      <c r="O448" s="123"/>
      <c r="P448" s="123"/>
      <c r="Q448" s="123"/>
      <c r="R448" s="123"/>
      <c r="S448" s="123"/>
      <c r="T448" s="123"/>
      <c r="U448" s="123"/>
      <c r="V448" s="123"/>
      <c r="W448" s="123"/>
      <c r="X448" s="123"/>
      <c r="Y448" s="123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20"/>
      <c r="AM448" s="120"/>
      <c r="AN448" s="120"/>
      <c r="AO448" s="120"/>
      <c r="AP448" s="120"/>
    </row>
    <row r="449" spans="3:45" hidden="1" x14ac:dyDescent="0.35">
      <c r="C449" s="123"/>
      <c r="D449" s="123"/>
      <c r="E449" s="123"/>
      <c r="F449" s="123"/>
      <c r="G449" s="123"/>
      <c r="H449" s="123"/>
      <c r="I449" s="123"/>
      <c r="J449" s="123"/>
      <c r="K449" s="123">
        <v>39.880000000000003</v>
      </c>
      <c r="L449" s="123">
        <v>38.052000000000199</v>
      </c>
      <c r="M449" s="123">
        <v>5.4000000000000101</v>
      </c>
      <c r="N449" s="123"/>
      <c r="O449" s="123"/>
      <c r="P449" s="123"/>
      <c r="Q449" s="123"/>
      <c r="R449" s="123"/>
      <c r="S449" s="123"/>
      <c r="T449" s="123"/>
      <c r="U449" s="123"/>
      <c r="V449" s="123"/>
      <c r="W449" s="123"/>
      <c r="X449" s="123"/>
      <c r="Y449" s="123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20"/>
      <c r="AM449" s="120"/>
      <c r="AN449" s="120"/>
      <c r="AO449" s="120"/>
      <c r="AP449" s="120"/>
    </row>
    <row r="450" spans="3:45" hidden="1" x14ac:dyDescent="0.35">
      <c r="C450" s="123"/>
      <c r="D450" s="123"/>
      <c r="E450" s="123"/>
      <c r="F450" s="123"/>
      <c r="G450" s="123"/>
      <c r="H450" s="123"/>
      <c r="I450" s="123"/>
      <c r="J450" s="123"/>
      <c r="K450" s="123">
        <v>39.89</v>
      </c>
      <c r="L450" s="123">
        <v>38.106000000000201</v>
      </c>
      <c r="M450" s="123">
        <v>5.4000000000000101</v>
      </c>
      <c r="N450" s="123"/>
      <c r="O450" s="123"/>
      <c r="P450" s="123"/>
      <c r="Q450" s="123"/>
      <c r="R450" s="123"/>
      <c r="S450" s="123"/>
      <c r="T450" s="123"/>
      <c r="U450" s="123"/>
      <c r="V450" s="123"/>
      <c r="W450" s="123"/>
      <c r="X450" s="123"/>
      <c r="Y450" s="123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20"/>
      <c r="AM450" s="120"/>
      <c r="AN450" s="120"/>
      <c r="AO450" s="120"/>
      <c r="AP450" s="120"/>
    </row>
    <row r="451" spans="3:45" hidden="1" x14ac:dyDescent="0.35">
      <c r="C451" s="123"/>
      <c r="D451" s="123"/>
      <c r="E451" s="123"/>
      <c r="F451" s="123"/>
      <c r="G451" s="123"/>
      <c r="H451" s="123"/>
      <c r="I451" s="123"/>
      <c r="J451" s="123"/>
      <c r="K451" s="123">
        <v>39.9</v>
      </c>
      <c r="L451" s="123">
        <v>38.160000000000203</v>
      </c>
      <c r="M451" s="123">
        <v>5.4000000000000101</v>
      </c>
      <c r="N451" s="123"/>
      <c r="O451" s="123"/>
      <c r="P451" s="123"/>
      <c r="Q451" s="123"/>
      <c r="R451" s="123"/>
      <c r="S451" s="123"/>
      <c r="T451" s="123"/>
      <c r="U451" s="123"/>
      <c r="V451" s="123"/>
      <c r="W451" s="123"/>
      <c r="X451" s="123"/>
      <c r="Y451" s="123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/>
      <c r="AL451" s="120"/>
      <c r="AM451" s="120"/>
      <c r="AN451" s="120"/>
      <c r="AO451" s="120"/>
      <c r="AP451" s="120"/>
    </row>
    <row r="452" spans="3:45" hidden="1" x14ac:dyDescent="0.35">
      <c r="C452" s="123"/>
      <c r="D452" s="123"/>
      <c r="E452" s="123"/>
      <c r="F452" s="123"/>
      <c r="G452" s="123"/>
      <c r="H452" s="123"/>
      <c r="I452" s="123"/>
      <c r="J452" s="123"/>
      <c r="K452" s="123">
        <v>39.909999999999997</v>
      </c>
      <c r="L452" s="123">
        <v>38.214000000000198</v>
      </c>
      <c r="M452" s="123">
        <v>5.4000000000000101</v>
      </c>
      <c r="N452" s="123"/>
      <c r="O452" s="123"/>
      <c r="P452" s="123"/>
      <c r="Q452" s="123"/>
      <c r="R452" s="123"/>
      <c r="S452" s="123"/>
      <c r="T452" s="123"/>
      <c r="U452" s="123"/>
      <c r="V452" s="123"/>
      <c r="W452" s="123"/>
      <c r="X452" s="123"/>
      <c r="Y452" s="123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20"/>
      <c r="AM452" s="120"/>
      <c r="AN452" s="120"/>
      <c r="AO452" s="120"/>
      <c r="AP452" s="120"/>
    </row>
    <row r="453" spans="3:45" hidden="1" x14ac:dyDescent="0.35">
      <c r="C453" s="123"/>
      <c r="D453" s="123"/>
      <c r="E453" s="123"/>
      <c r="F453" s="123"/>
      <c r="G453" s="123"/>
      <c r="H453" s="123"/>
      <c r="I453" s="123"/>
      <c r="J453" s="123"/>
      <c r="K453" s="123">
        <v>39.92</v>
      </c>
      <c r="L453" s="123">
        <v>38.2680000000002</v>
      </c>
      <c r="M453" s="123">
        <v>5.4000000000000101</v>
      </c>
      <c r="N453" s="123"/>
      <c r="O453" s="123"/>
      <c r="P453" s="123"/>
      <c r="Q453" s="123"/>
      <c r="R453" s="123"/>
      <c r="S453" s="123"/>
      <c r="T453" s="123"/>
      <c r="U453" s="123"/>
      <c r="V453" s="123"/>
      <c r="W453" s="123"/>
      <c r="X453" s="123"/>
      <c r="Y453" s="123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20"/>
      <c r="AM453" s="120"/>
      <c r="AN453" s="120"/>
      <c r="AO453" s="120"/>
      <c r="AP453" s="120"/>
    </row>
    <row r="454" spans="3:45" hidden="1" x14ac:dyDescent="0.35">
      <c r="C454" s="123"/>
      <c r="D454" s="123"/>
      <c r="E454" s="123"/>
      <c r="F454" s="123"/>
      <c r="G454" s="123"/>
      <c r="H454" s="123"/>
      <c r="I454" s="123"/>
      <c r="J454" s="123"/>
      <c r="K454" s="123">
        <v>39.93</v>
      </c>
      <c r="L454" s="123">
        <v>38.322000000000202</v>
      </c>
      <c r="M454" s="123">
        <v>5.4000000000000101</v>
      </c>
      <c r="N454" s="123"/>
      <c r="O454" s="123"/>
      <c r="P454" s="123"/>
      <c r="Q454" s="123"/>
      <c r="R454" s="123"/>
      <c r="S454" s="123"/>
      <c r="T454" s="123"/>
      <c r="U454" s="123"/>
      <c r="V454" s="123"/>
      <c r="W454" s="123"/>
      <c r="X454" s="123"/>
      <c r="Y454" s="123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20"/>
      <c r="AM454" s="120"/>
      <c r="AN454" s="120"/>
      <c r="AO454" s="120"/>
      <c r="AP454" s="120"/>
    </row>
    <row r="455" spans="3:45" hidden="1" x14ac:dyDescent="0.35">
      <c r="C455" s="123"/>
      <c r="D455" s="123"/>
      <c r="E455" s="123"/>
      <c r="F455" s="123"/>
      <c r="G455" s="123"/>
      <c r="H455" s="123"/>
      <c r="I455" s="123"/>
      <c r="J455" s="123"/>
      <c r="K455" s="123">
        <v>39.94</v>
      </c>
      <c r="L455" s="123">
        <v>38.376000000000197</v>
      </c>
      <c r="M455" s="123">
        <v>5.4000000000000101</v>
      </c>
      <c r="N455" s="123"/>
      <c r="O455" s="123"/>
      <c r="P455" s="123"/>
      <c r="Q455" s="123"/>
      <c r="R455" s="123"/>
      <c r="S455" s="123"/>
      <c r="T455" s="123"/>
      <c r="U455" s="123"/>
      <c r="V455" s="123"/>
      <c r="W455" s="123"/>
      <c r="X455" s="123"/>
      <c r="Y455" s="123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20"/>
      <c r="AM455" s="120"/>
      <c r="AN455" s="120"/>
      <c r="AO455" s="120"/>
      <c r="AP455" s="120"/>
    </row>
    <row r="456" spans="3:45" hidden="1" x14ac:dyDescent="0.35">
      <c r="C456" s="123"/>
      <c r="D456" s="123"/>
      <c r="E456" s="123"/>
      <c r="F456" s="123"/>
      <c r="G456" s="123"/>
      <c r="H456" s="123"/>
      <c r="I456" s="123"/>
      <c r="J456" s="123"/>
      <c r="K456" s="123">
        <v>39.950000000000003</v>
      </c>
      <c r="L456" s="123">
        <v>38.430000000000199</v>
      </c>
      <c r="M456" s="123">
        <v>5.4000000000000101</v>
      </c>
      <c r="N456" s="123"/>
      <c r="O456" s="123"/>
      <c r="P456" s="123"/>
      <c r="Q456" s="123"/>
      <c r="R456" s="123"/>
      <c r="S456" s="123"/>
      <c r="T456" s="123"/>
      <c r="U456" s="123"/>
      <c r="V456" s="123"/>
      <c r="W456" s="123"/>
      <c r="X456" s="123"/>
      <c r="Y456" s="123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20"/>
      <c r="AM456" s="120"/>
      <c r="AN456" s="120"/>
      <c r="AO456" s="120"/>
      <c r="AP456" s="120"/>
    </row>
    <row r="457" spans="3:45" hidden="1" x14ac:dyDescent="0.35">
      <c r="C457" s="123"/>
      <c r="D457" s="123"/>
      <c r="E457" s="123"/>
      <c r="F457" s="123"/>
      <c r="G457" s="123"/>
      <c r="H457" s="123"/>
      <c r="I457" s="123"/>
      <c r="J457" s="123"/>
      <c r="K457" s="123">
        <v>39.96</v>
      </c>
      <c r="L457" s="123">
        <v>38.484000000000201</v>
      </c>
      <c r="M457" s="123">
        <v>5.4000000000000101</v>
      </c>
      <c r="N457" s="123"/>
      <c r="O457" s="123"/>
      <c r="P457" s="123"/>
      <c r="Q457" s="123"/>
      <c r="R457" s="123"/>
      <c r="S457" s="123"/>
      <c r="T457" s="123"/>
      <c r="U457" s="123"/>
      <c r="V457" s="123"/>
      <c r="W457" s="123"/>
      <c r="X457" s="123"/>
      <c r="Y457" s="123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20"/>
      <c r="AM457" s="120"/>
      <c r="AN457" s="120"/>
      <c r="AO457" s="120"/>
      <c r="AP457" s="120"/>
    </row>
    <row r="458" spans="3:45" hidden="1" x14ac:dyDescent="0.35">
      <c r="C458" s="123"/>
      <c r="D458" s="123"/>
      <c r="E458" s="123"/>
      <c r="F458" s="123"/>
      <c r="G458" s="123"/>
      <c r="H458" s="123"/>
      <c r="I458" s="123"/>
      <c r="J458" s="123"/>
      <c r="K458" s="123">
        <v>39.97</v>
      </c>
      <c r="L458" s="123">
        <v>38.538000000000203</v>
      </c>
      <c r="M458" s="123">
        <v>5.4000000000000101</v>
      </c>
      <c r="N458" s="123"/>
      <c r="O458" s="123"/>
      <c r="P458" s="123"/>
      <c r="Q458" s="123"/>
      <c r="R458" s="123"/>
      <c r="S458" s="123"/>
      <c r="T458" s="123"/>
      <c r="U458" s="123"/>
      <c r="V458" s="123"/>
      <c r="W458" s="123"/>
      <c r="X458" s="123"/>
      <c r="Y458" s="123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20"/>
      <c r="AM458" s="120"/>
      <c r="AN458" s="120"/>
      <c r="AO458" s="120"/>
      <c r="AP458" s="120"/>
    </row>
    <row r="459" spans="3:45" hidden="1" x14ac:dyDescent="0.35">
      <c r="C459" s="123"/>
      <c r="D459" s="123"/>
      <c r="E459" s="123"/>
      <c r="F459" s="123"/>
      <c r="G459" s="123"/>
      <c r="H459" s="123"/>
      <c r="I459" s="123"/>
      <c r="J459" s="123"/>
      <c r="K459" s="123">
        <v>39.979999999999997</v>
      </c>
      <c r="L459" s="123">
        <v>38.592000000000198</v>
      </c>
      <c r="M459" s="123">
        <v>5.4000000000000101</v>
      </c>
      <c r="N459" s="123"/>
      <c r="O459" s="123"/>
      <c r="P459" s="123"/>
      <c r="Q459" s="123"/>
      <c r="R459" s="123"/>
      <c r="S459" s="123"/>
      <c r="T459" s="123"/>
      <c r="U459" s="123"/>
      <c r="V459" s="123"/>
      <c r="W459" s="123"/>
      <c r="X459" s="123"/>
      <c r="Y459" s="123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20"/>
      <c r="AM459" s="120"/>
      <c r="AN459" s="120"/>
      <c r="AO459" s="120"/>
      <c r="AP459" s="120"/>
    </row>
    <row r="460" spans="3:45" hidden="1" x14ac:dyDescent="0.35">
      <c r="C460" s="123"/>
      <c r="D460" s="123"/>
      <c r="E460" s="123"/>
      <c r="F460" s="123"/>
      <c r="G460" s="123"/>
      <c r="H460" s="123"/>
      <c r="I460" s="123"/>
      <c r="J460" s="123"/>
      <c r="K460" s="123">
        <v>39.99</v>
      </c>
      <c r="L460" s="123">
        <v>38.6460000000002</v>
      </c>
      <c r="M460" s="123">
        <v>5.4000000000000101</v>
      </c>
      <c r="N460" s="123"/>
      <c r="O460" s="123"/>
      <c r="P460" s="123"/>
      <c r="Q460" s="123"/>
      <c r="R460" s="123"/>
      <c r="S460" s="123"/>
      <c r="T460" s="123"/>
      <c r="U460" s="123"/>
      <c r="V460" s="123"/>
      <c r="W460" s="123"/>
      <c r="X460" s="123"/>
      <c r="Y460" s="123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20"/>
      <c r="AM460" s="120"/>
      <c r="AN460" s="120"/>
      <c r="AO460" s="120"/>
      <c r="AP460" s="120"/>
    </row>
    <row r="461" spans="3:45" ht="0.75" customHeight="1" x14ac:dyDescent="0.35">
      <c r="C461" s="123"/>
      <c r="D461" s="123"/>
      <c r="E461" s="123"/>
      <c r="F461" s="123"/>
      <c r="G461" s="123"/>
      <c r="H461" s="123"/>
      <c r="I461" s="123"/>
      <c r="J461" s="123"/>
      <c r="K461" s="123">
        <v>40</v>
      </c>
      <c r="L461" s="123">
        <v>38.700000000000003</v>
      </c>
      <c r="M461" s="123"/>
      <c r="N461" s="123"/>
      <c r="O461" s="123"/>
      <c r="P461" s="123"/>
      <c r="Q461" s="123"/>
      <c r="R461" s="123"/>
      <c r="S461" s="123"/>
      <c r="T461" s="123"/>
      <c r="U461" s="123"/>
      <c r="V461" s="123"/>
      <c r="W461" s="123"/>
      <c r="X461" s="123"/>
      <c r="Y461" s="123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20"/>
      <c r="AM461" s="120"/>
      <c r="AN461" s="120"/>
      <c r="AO461" s="120"/>
      <c r="AP461" s="120"/>
    </row>
    <row r="462" spans="3:45" x14ac:dyDescent="0.35">
      <c r="C462" s="123"/>
      <c r="D462" s="123"/>
      <c r="E462" s="123"/>
      <c r="F462" s="123"/>
      <c r="G462" s="123"/>
      <c r="H462" s="123"/>
      <c r="I462" s="123"/>
      <c r="J462" s="123"/>
      <c r="K462" s="123"/>
      <c r="L462" s="123"/>
      <c r="M462" s="123"/>
      <c r="N462" s="123"/>
      <c r="O462" s="123"/>
      <c r="P462" s="123"/>
      <c r="Q462" s="123"/>
      <c r="R462" s="123"/>
      <c r="S462" s="123"/>
      <c r="T462" s="123"/>
      <c r="U462" s="123"/>
      <c r="V462" s="123"/>
      <c r="W462" s="123"/>
      <c r="X462" s="123"/>
      <c r="Y462" s="123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20"/>
      <c r="AM462" s="120"/>
      <c r="AN462" s="120"/>
      <c r="AO462" s="120"/>
      <c r="AP462" s="120"/>
      <c r="AQ462" s="120"/>
      <c r="AR462" s="120"/>
      <c r="AS462" s="120"/>
    </row>
  </sheetData>
  <mergeCells count="18">
    <mergeCell ref="B1:M1"/>
    <mergeCell ref="B2:M2"/>
    <mergeCell ref="B3:M3"/>
    <mergeCell ref="C5:E5"/>
    <mergeCell ref="F5:K5"/>
    <mergeCell ref="N5:N9"/>
    <mergeCell ref="C59:E59"/>
    <mergeCell ref="G59:I59"/>
    <mergeCell ref="K59:M59"/>
    <mergeCell ref="M5:M9"/>
    <mergeCell ref="A11:M11"/>
    <mergeCell ref="A30:M30"/>
    <mergeCell ref="A34:M34"/>
    <mergeCell ref="K35:M35"/>
    <mergeCell ref="G40:M40"/>
    <mergeCell ref="B51:L51"/>
    <mergeCell ref="G45:M45"/>
    <mergeCell ref="C52:I52"/>
  </mergeCells>
  <pageMargins left="0.118110236220472" right="0" top="0.74803149606299202" bottom="0.15748031496063" header="0.31496062992126" footer="0.31496062992126"/>
  <pageSetup paperSize="9" scale="98" orientation="portrait" verticalDpi="300" r:id="rId1"/>
  <ignoredErrors>
    <ignoredError sqref="H14:H15 I15 L14:L15 H29:I2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2021-04-20T10:04:00Z</cp:lastPrinted>
  <dcterms:created xsi:type="dcterms:W3CDTF">2018-12-04T11:50:00Z</dcterms:created>
  <dcterms:modified xsi:type="dcterms:W3CDTF">2026-05-12T11:00:33Z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C6CA6B990F374E1888725377CD7D3A43_12</vt:lpwstr>
  </property>
  <property fmtid="{D5CDD505-2E9C-101B-9397-08002B2CF9AE}" pid="3" name="KSOProductBuildVer">
    <vt:lpwstr>1049-12.2.0.23131</vt:lpwstr>
  </property>
</Properties>
</file>