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ОВР у Миколаївській області\Робота на дому\Водогосподарська обстановка за грудень 2024 року\"/>
    </mc:Choice>
  </mc:AlternateContent>
  <bookViews>
    <workbookView xWindow="0" yWindow="0" windowWidth="19180" windowHeight="7200"/>
  </bookViews>
  <sheets>
    <sheet name="Лист1" sheetId="1" r:id="rId1"/>
  </sheets>
  <definedNames>
    <definedName name="_xlnm._FilterDatabase" localSheetId="0" hidden="1">Лист1!$K$20:$M$21</definedName>
  </definedNames>
  <calcPr calcId="152511"/>
</workbook>
</file>

<file path=xl/calcChain.xml><?xml version="1.0" encoding="utf-8"?>
<calcChain xmlns="http://schemas.openxmlformats.org/spreadsheetml/2006/main">
  <c r="I14" i="1" l="1"/>
  <c r="N57" i="1" l="1"/>
  <c r="H14" i="1"/>
  <c r="I13" i="1"/>
  <c r="L13" i="1" s="1"/>
  <c r="I17" i="1"/>
  <c r="L17" i="1" s="1"/>
  <c r="N17" i="1"/>
  <c r="N20" i="1"/>
  <c r="N27" i="1"/>
  <c r="N14" i="1"/>
  <c r="H60" i="1"/>
  <c r="H61" i="1" s="1"/>
  <c r="L80" i="1"/>
  <c r="L81" i="1"/>
  <c r="L82" i="1"/>
  <c r="L75" i="1"/>
  <c r="L76" i="1"/>
  <c r="L74" i="1"/>
  <c r="L28" i="1"/>
  <c r="H85" i="1"/>
  <c r="H80" i="1"/>
  <c r="H81" i="1"/>
  <c r="H82" i="1"/>
  <c r="H79" i="1"/>
  <c r="H75" i="1"/>
  <c r="H76" i="1"/>
  <c r="H74" i="1"/>
  <c r="L20" i="1"/>
  <c r="L23" i="1"/>
  <c r="L24" i="1"/>
  <c r="L27" i="1"/>
  <c r="L31" i="1"/>
  <c r="L32" i="1"/>
  <c r="L35" i="1"/>
  <c r="L36" i="1"/>
  <c r="L39" i="1"/>
  <c r="L42" i="1"/>
  <c r="L45" i="1"/>
  <c r="L48" i="1"/>
  <c r="L51" i="1"/>
  <c r="L54" i="1"/>
  <c r="L57" i="1"/>
  <c r="L60" i="1"/>
  <c r="L63" i="1"/>
  <c r="L66" i="1"/>
  <c r="H20" i="1"/>
  <c r="H21" i="1" s="1"/>
  <c r="H23" i="1"/>
  <c r="H24" i="1"/>
  <c r="H27" i="1"/>
  <c r="H28" i="1"/>
  <c r="H31" i="1"/>
  <c r="H32" i="1"/>
  <c r="H35" i="1"/>
  <c r="H36" i="1"/>
  <c r="H39" i="1"/>
  <c r="H40" i="1" s="1"/>
  <c r="H42" i="1"/>
  <c r="H43" i="1" s="1"/>
  <c r="H45" i="1"/>
  <c r="H46" i="1" s="1"/>
  <c r="H48" i="1"/>
  <c r="H49" i="1" s="1"/>
  <c r="H51" i="1"/>
  <c r="H52" i="1" s="1"/>
  <c r="H54" i="1"/>
  <c r="H55" i="1" s="1"/>
  <c r="H57" i="1"/>
  <c r="H58" i="1" s="1"/>
  <c r="H63" i="1"/>
  <c r="H64" i="1" s="1"/>
  <c r="H66" i="1"/>
  <c r="H33" i="1" l="1"/>
  <c r="H25" i="1"/>
  <c r="H29" i="1"/>
  <c r="H37" i="1"/>
  <c r="H17" i="1"/>
  <c r="H18" i="1" s="1"/>
  <c r="L14" i="1"/>
  <c r="H13" i="1"/>
  <c r="H15" i="1" s="1"/>
  <c r="I83" i="1"/>
  <c r="L85" i="1" l="1"/>
  <c r="L79" i="1"/>
  <c r="L70" i="1" l="1"/>
  <c r="I21" i="1" l="1"/>
  <c r="I29" i="1" l="1"/>
  <c r="E29" i="1" l="1"/>
  <c r="L29" i="1" s="1"/>
  <c r="E21" i="1"/>
  <c r="L21" i="1" s="1"/>
  <c r="I77" i="1" l="1"/>
  <c r="H77" i="1"/>
  <c r="E77" i="1"/>
  <c r="L77" i="1" l="1"/>
  <c r="I71" i="1"/>
  <c r="H71" i="1"/>
  <c r="E71" i="1"/>
  <c r="L71" i="1" l="1"/>
  <c r="I86" i="1" l="1"/>
  <c r="H86" i="1"/>
  <c r="E86" i="1"/>
  <c r="L86" i="1" l="1"/>
  <c r="I46" i="1"/>
  <c r="H67" i="1"/>
  <c r="H68" i="1" s="1"/>
  <c r="I67" i="1"/>
  <c r="I64" i="1"/>
  <c r="I61" i="1"/>
  <c r="I58" i="1"/>
  <c r="I55" i="1"/>
  <c r="I52" i="1"/>
  <c r="I49" i="1"/>
  <c r="I43" i="1"/>
  <c r="I40" i="1"/>
  <c r="I33" i="1"/>
  <c r="I25" i="1"/>
  <c r="I18" i="1"/>
  <c r="I15" i="1"/>
  <c r="E67" i="1"/>
  <c r="E64" i="1"/>
  <c r="E61" i="1"/>
  <c r="E58" i="1"/>
  <c r="E55" i="1"/>
  <c r="E52" i="1"/>
  <c r="E49" i="1"/>
  <c r="E46" i="1"/>
  <c r="E43" i="1"/>
  <c r="E40" i="1"/>
  <c r="E18" i="1"/>
  <c r="L55" i="1" l="1"/>
  <c r="L67" i="1"/>
  <c r="L43" i="1"/>
  <c r="L58" i="1"/>
  <c r="L40" i="1"/>
  <c r="L49" i="1"/>
  <c r="L46" i="1"/>
  <c r="L18" i="1"/>
  <c r="L52" i="1"/>
  <c r="L64" i="1"/>
  <c r="L61" i="1"/>
  <c r="E15" i="1"/>
  <c r="L15" i="1" l="1"/>
  <c r="I37" i="1"/>
  <c r="I68" i="1" s="1"/>
  <c r="E37" i="1"/>
  <c r="E33" i="1"/>
  <c r="L33" i="1" s="1"/>
  <c r="E25" i="1"/>
  <c r="L25" i="1" s="1"/>
  <c r="E83" i="1"/>
  <c r="H83" i="1"/>
  <c r="H87" i="1" s="1"/>
  <c r="I87" i="1"/>
  <c r="E68" i="1" l="1"/>
  <c r="E87" i="1"/>
  <c r="L83" i="1"/>
  <c r="L37" i="1"/>
  <c r="H88" i="1"/>
  <c r="E88" i="1" l="1"/>
  <c r="I88" i="1"/>
  <c r="L68" i="1"/>
  <c r="L87" i="1"/>
  <c r="L88" i="1" l="1"/>
</calcChain>
</file>

<file path=xl/sharedStrings.xml><?xml version="1.0" encoding="utf-8"?>
<sst xmlns="http://schemas.openxmlformats.org/spreadsheetml/2006/main" count="128" uniqueCount="95">
  <si>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</si>
  <si>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</si>
  <si>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</si>
  <si>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</si>
  <si>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</si>
  <si>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</si>
  <si>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</si>
  <si>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</si>
  <si>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</si>
  <si>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</si>
  <si>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</si>
  <si>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</si>
  <si>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</si>
  <si>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</si>
  <si>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</si>
  <si>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</si>
  <si>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</si>
  <si>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</si>
  <si>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</si>
  <si>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</si>
  <si>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</si>
  <si>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</si>
  <si>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</si>
  <si>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</si>
  <si>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</si>
  <si>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</si>
  <si>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</si>
  <si>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</si>
  <si>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</si>
  <si>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</si>
  <si>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</si>
  <si>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</si>
  <si>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</si>
  <si>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</si>
  <si>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</si>
  <si>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</si>
  <si>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</si>
  <si>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</si>
  <si>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</si>
  <si>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</si>
  <si>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</si>
  <si>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</si>
  <si>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</si>
  <si>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</si>
  <si>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</si>
  <si>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</si>
  <si>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</si>
  <si>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</si>
  <si>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</si>
  <si>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</si>
  <si>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</si>
  <si>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</si>
  <si>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Чертала</t>
  </si>
  <si>
    <t>Прибужанівське</t>
  </si>
  <si>
    <t>Майорівське</t>
  </si>
  <si>
    <t>р. Бакшала</t>
  </si>
  <si>
    <t>Адамівське</t>
  </si>
  <si>
    <t>Кузнєцовське</t>
  </si>
  <si>
    <t>р. Сольона</t>
  </si>
  <si>
    <t>Нікольське</t>
  </si>
  <si>
    <t>р. Кам'яно-Костувата</t>
  </si>
  <si>
    <t>Мостівське</t>
  </si>
  <si>
    <t>р. Арбузинка</t>
  </si>
  <si>
    <t>Трикратське</t>
  </si>
  <si>
    <t>р. Стовбова</t>
  </si>
  <si>
    <t>Филимонівське</t>
  </si>
  <si>
    <t>ур. Веселе</t>
  </si>
  <si>
    <t>Маринівське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</si>
  <si>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</si>
  <si>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</si>
  <si>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</si>
  <si>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</si>
  <si>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</si>
  <si>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</si>
  <si>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</si>
  <si>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</si>
  <si>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</si>
  <si>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</si>
  <si>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</si>
  <si>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</si>
  <si>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</si>
  <si>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</si>
  <si>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</si>
  <si>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</si>
  <si>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</si>
  <si>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</si>
  <si>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</si>
  <si>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</si>
  <si>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</si>
  <si>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</si>
  <si>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</si>
  <si>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</si>
  <si>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</si>
  <si>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</si>
  <si>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17.12.2024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</si>
</sst>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51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/>
    </xf>
    <xf numFmtId="2" fontId="2" fillId="0" borderId="14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/>
    </xf>
    <xf numFmtId="2" fontId="25" fillId="0" borderId="14" xfId="0" applyNumberFormat="1" applyFont="1" applyFill="1" applyBorder="1" applyAlignment="1">
      <alignment horizontal="center"/>
    </xf>
    <xf numFmtId="2" fontId="23" fillId="0" borderId="13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6" fillId="0" borderId="15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/>
    <xf numFmtId="2" fontId="15" fillId="0" borderId="1" xfId="0" applyNumberFormat="1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164" fontId="14" fillId="0" borderId="13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1"/>
  <sheetViews>
    <sheetView tabSelected="1" topLeftCell="B1" workbookViewId="0">
      <selection activeCell="M13" sqref="M13"/>
    </sheetView>
  </sheetViews>
  <sheetFormatPr defaultRowHeight="14.5" x14ac:dyDescent="0.35"/>
  <cols>
    <col min="1" max="1" width="2.7265625" customWidth="1"/>
    <col min="2" max="2" width="19.81640625" customWidth="1"/>
    <col min="3" max="3" width="7" customWidth="1"/>
    <col min="4" max="4" width="6.54296875" customWidth="1"/>
    <col min="5" max="5" width="13.81640625" customWidth="1"/>
    <col min="6" max="6" width="8.1796875" customWidth="1"/>
    <col min="7" max="7" width="7.453125" customWidth="1"/>
    <col min="8" max="8" width="7.7265625" customWidth="1"/>
    <col min="9" max="9" width="7.26953125" customWidth="1"/>
    <col min="10" max="10" width="6.54296875" customWidth="1"/>
    <col min="11" max="11" width="6.1796875" customWidth="1"/>
    <col min="12" max="12" width="6.54296875" customWidth="1"/>
    <col min="13" max="13" width="8.26953125" customWidth="1"/>
    <col min="14" max="14" width="12.81640625" customWidth="1"/>
  </cols>
  <sheetData>
    <row r="1" spans="1:15" x14ac:dyDescent="0.35">
      <c r="A1" s="19"/>
      <c r="B1" s="226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</row>
    <row r="2" spans="1:15" x14ac:dyDescent="0.35">
      <c r="A2" s="19"/>
      <c r="B2" s="226" t="s">
        <v>42</v>
      </c>
      <c r="C2" s="226"/>
      <c r="D2" s="226"/>
      <c r="E2" s="227"/>
      <c r="F2" s="227"/>
      <c r="G2" s="227"/>
      <c r="H2" s="227"/>
      <c r="I2" s="227"/>
      <c r="J2" s="227"/>
      <c r="K2" s="227"/>
      <c r="L2" s="227"/>
      <c r="M2" s="227"/>
      <c r="N2" s="4"/>
    </row>
    <row r="3" spans="1:15" x14ac:dyDescent="0.35">
      <c r="A3" s="19"/>
      <c r="B3" s="228" t="s">
        <v>94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4"/>
    </row>
    <row r="4" spans="1:15" x14ac:dyDescent="0.3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 x14ac:dyDescent="0.35">
      <c r="A5" s="21"/>
      <c r="B5" s="22"/>
      <c r="C5" s="229" t="s">
        <v>2</v>
      </c>
      <c r="D5" s="230"/>
      <c r="E5" s="231"/>
      <c r="F5" s="232" t="s">
        <v>3</v>
      </c>
      <c r="G5" s="233"/>
      <c r="H5" s="234"/>
      <c r="I5" s="234"/>
      <c r="J5" s="234"/>
      <c r="K5" s="235"/>
      <c r="L5" s="23" t="s">
        <v>4</v>
      </c>
      <c r="M5" s="236" t="s">
        <v>27</v>
      </c>
      <c r="N5" s="242" t="s">
        <v>85</v>
      </c>
    </row>
    <row r="6" spans="1:15" x14ac:dyDescent="0.3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37"/>
      <c r="N6" s="242"/>
    </row>
    <row r="7" spans="1:15" x14ac:dyDescent="0.3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37"/>
      <c r="N7" s="242"/>
    </row>
    <row r="8" spans="1:15" x14ac:dyDescent="0.3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37"/>
      <c r="N8" s="242"/>
    </row>
    <row r="9" spans="1:15" x14ac:dyDescent="0.3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38"/>
      <c r="N9" s="242"/>
    </row>
    <row r="10" spans="1:15" x14ac:dyDescent="0.3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96">
        <v>14</v>
      </c>
    </row>
    <row r="11" spans="1:15" x14ac:dyDescent="0.35">
      <c r="A11" s="248" t="s">
        <v>38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50"/>
      <c r="N11" s="197"/>
    </row>
    <row r="12" spans="1:15" x14ac:dyDescent="0.35">
      <c r="A12" s="161"/>
      <c r="B12" s="38" t="s">
        <v>72</v>
      </c>
      <c r="C12" s="38"/>
      <c r="D12" s="162"/>
      <c r="E12" s="162"/>
      <c r="F12" s="162"/>
      <c r="G12" s="162"/>
      <c r="H12" s="162"/>
      <c r="I12" s="162"/>
      <c r="J12" s="162"/>
      <c r="K12" s="162"/>
      <c r="L12" s="162"/>
      <c r="M12" s="163"/>
      <c r="N12" s="40"/>
      <c r="O12" s="4"/>
    </row>
    <row r="13" spans="1:15" x14ac:dyDescent="0.3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82">
        <v>15.73</v>
      </c>
      <c r="H13" s="176">
        <f>IF(E13-I13&lt;0, "0", E13-I13)</f>
        <v>3.9759999999999849</v>
      </c>
      <c r="I13" s="220">
        <f>INDEX(D100:D400, MATCH(G13,C100:C400,1))</f>
        <v>68.154000000000011</v>
      </c>
      <c r="J13" s="221">
        <v>29</v>
      </c>
      <c r="K13" s="221">
        <v>31</v>
      </c>
      <c r="L13" s="175">
        <f>I13*100/E13</f>
        <v>94.487730486621402</v>
      </c>
      <c r="M13" s="40" t="s">
        <v>92</v>
      </c>
      <c r="N13" s="198" t="s">
        <v>93</v>
      </c>
      <c r="O13" s="4"/>
    </row>
    <row r="14" spans="1:15" x14ac:dyDescent="0.3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82">
        <v>64.27</v>
      </c>
      <c r="H14" s="224" t="str">
        <f>IF(E14-I14&lt;0, "0", E14-I14)</f>
        <v>0</v>
      </c>
      <c r="I14" s="225">
        <f>INDEX(H100:H300, MATCH(G14,G100:G300,1))</f>
        <v>3.4070833333333335</v>
      </c>
      <c r="J14" s="221">
        <v>29</v>
      </c>
      <c r="K14" s="221">
        <v>29</v>
      </c>
      <c r="L14" s="175">
        <f>I14*100/E14</f>
        <v>100.20833333333334</v>
      </c>
      <c r="M14" s="40">
        <v>7.15</v>
      </c>
      <c r="N14" s="198" t="str">
        <f>IF(M14&lt;=K14, "задовільний", недостатній)</f>
        <v>задовільний</v>
      </c>
      <c r="O14" s="4"/>
    </row>
    <row r="15" spans="1:15" x14ac:dyDescent="0.3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3.9759999999999849</v>
      </c>
      <c r="I15" s="79">
        <f t="shared" si="0"/>
        <v>71.561083333333343</v>
      </c>
      <c r="J15" s="79"/>
      <c r="K15" s="79"/>
      <c r="L15" s="80">
        <f>I15*100/E15</f>
        <v>94.745244715124244</v>
      </c>
      <c r="M15" s="81"/>
      <c r="N15" s="198"/>
      <c r="O15" s="4"/>
    </row>
    <row r="16" spans="1:15" x14ac:dyDescent="0.35">
      <c r="A16" s="39"/>
      <c r="B16" s="162" t="s">
        <v>73</v>
      </c>
      <c r="C16" s="75"/>
      <c r="D16" s="160"/>
      <c r="E16" s="160"/>
      <c r="F16" s="82"/>
      <c r="G16" s="82"/>
      <c r="H16" s="176"/>
      <c r="I16" s="82"/>
      <c r="J16" s="82"/>
      <c r="K16" s="160"/>
      <c r="L16" s="80"/>
      <c r="M16" s="83"/>
      <c r="N16" s="198"/>
      <c r="O16" s="4"/>
    </row>
    <row r="17" spans="1:15" x14ac:dyDescent="0.35">
      <c r="A17" s="39">
        <v>3</v>
      </c>
      <c r="B17" s="74" t="s">
        <v>31</v>
      </c>
      <c r="C17" s="164">
        <v>470</v>
      </c>
      <c r="D17" s="40">
        <v>39.5</v>
      </c>
      <c r="E17" s="40">
        <v>36</v>
      </c>
      <c r="F17" s="40">
        <v>39.5</v>
      </c>
      <c r="G17" s="183">
        <v>39.17</v>
      </c>
      <c r="H17" s="176">
        <f t="shared" ref="H17:H66" si="1">IF(E17-I17&lt;0, "0", E17-I17)</f>
        <v>1.7819999999999681</v>
      </c>
      <c r="I17" s="177">
        <f>INDEX(L100:L500, MATCH(G17,K100:K500,1))</f>
        <v>34.218000000000032</v>
      </c>
      <c r="J17" s="221">
        <v>3.2</v>
      </c>
      <c r="K17" s="221">
        <v>2</v>
      </c>
      <c r="L17" s="80">
        <f t="shared" ref="L17:L67" si="2">I17*100/E17</f>
        <v>95.050000000000097</v>
      </c>
      <c r="M17" s="42">
        <v>2</v>
      </c>
      <c r="N17" s="198" t="str">
        <f>IF(M17&lt;=K17, "задовільний", недостатній)</f>
        <v>задовільний</v>
      </c>
      <c r="O17" s="4"/>
    </row>
    <row r="18" spans="1:15" x14ac:dyDescent="0.35">
      <c r="A18" s="39"/>
      <c r="B18" s="165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1.7819999999999681</v>
      </c>
      <c r="I18" s="78">
        <f t="shared" si="3"/>
        <v>34.218000000000032</v>
      </c>
      <c r="J18" s="78"/>
      <c r="K18" s="78"/>
      <c r="L18" s="80">
        <f t="shared" si="2"/>
        <v>95.050000000000097</v>
      </c>
      <c r="M18" s="80"/>
      <c r="N18" s="198"/>
      <c r="O18" s="4"/>
    </row>
    <row r="19" spans="1:15" x14ac:dyDescent="0.35">
      <c r="A19" s="76"/>
      <c r="B19" s="84" t="s">
        <v>44</v>
      </c>
      <c r="C19" s="85"/>
      <c r="D19" s="86"/>
      <c r="E19" s="86"/>
      <c r="F19" s="86"/>
      <c r="G19" s="86"/>
      <c r="H19" s="176"/>
      <c r="I19" s="86"/>
      <c r="J19" s="87"/>
      <c r="K19" s="88"/>
      <c r="L19" s="80"/>
      <c r="M19" s="89"/>
      <c r="N19" s="198"/>
      <c r="O19" s="3"/>
    </row>
    <row r="20" spans="1:15" x14ac:dyDescent="0.35">
      <c r="A20" s="76">
        <v>4</v>
      </c>
      <c r="B20" s="166" t="s">
        <v>45</v>
      </c>
      <c r="C20" s="43">
        <v>241.91</v>
      </c>
      <c r="D20" s="44">
        <v>14.5</v>
      </c>
      <c r="E20" s="45">
        <v>8.3000000000000007</v>
      </c>
      <c r="F20" s="167">
        <v>14.5</v>
      </c>
      <c r="G20" s="184">
        <v>11.6</v>
      </c>
      <c r="H20" s="176">
        <f t="shared" si="1"/>
        <v>5.4160000000000004</v>
      </c>
      <c r="I20" s="193">
        <v>2.8839999999999999</v>
      </c>
      <c r="J20" s="91"/>
      <c r="K20" s="222">
        <v>0.15</v>
      </c>
      <c r="L20" s="80">
        <f t="shared" si="2"/>
        <v>34.74698795180722</v>
      </c>
      <c r="M20" s="45">
        <v>0.15</v>
      </c>
      <c r="N20" s="198" t="str">
        <f>IF(M20&lt;=K20, "задовільний", недостатній)</f>
        <v>задовільний</v>
      </c>
      <c r="O20" s="3"/>
    </row>
    <row r="21" spans="1:15" x14ac:dyDescent="0.35">
      <c r="A21" s="76"/>
      <c r="B21" s="92" t="s">
        <v>26</v>
      </c>
      <c r="C21" s="168"/>
      <c r="D21" s="169"/>
      <c r="E21" s="170">
        <f>SUM(E20:E20)</f>
        <v>8.3000000000000007</v>
      </c>
      <c r="F21" s="169"/>
      <c r="G21" s="171"/>
      <c r="H21" s="172">
        <f>SUM(H20)</f>
        <v>5.4160000000000004</v>
      </c>
      <c r="I21" s="172">
        <f>SUM(I20)</f>
        <v>2.8839999999999999</v>
      </c>
      <c r="J21" s="173"/>
      <c r="K21" s="171"/>
      <c r="L21" s="80">
        <f t="shared" si="2"/>
        <v>34.74698795180722</v>
      </c>
      <c r="M21" s="169"/>
      <c r="N21" s="198"/>
      <c r="O21" s="3"/>
    </row>
    <row r="22" spans="1:15" x14ac:dyDescent="0.35">
      <c r="A22" s="76"/>
      <c r="B22" s="93" t="s">
        <v>46</v>
      </c>
      <c r="C22" s="94"/>
      <c r="D22" s="86"/>
      <c r="E22" s="86"/>
      <c r="F22" s="86"/>
      <c r="G22" s="86"/>
      <c r="H22" s="176"/>
      <c r="I22" s="88"/>
      <c r="J22" s="87"/>
      <c r="K22" s="88"/>
      <c r="L22" s="80"/>
      <c r="M22" s="95"/>
      <c r="N22" s="198"/>
      <c r="O22" s="3"/>
    </row>
    <row r="23" spans="1:15" x14ac:dyDescent="0.3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84">
        <v>8.6999999999999993</v>
      </c>
      <c r="H23" s="176">
        <f t="shared" si="1"/>
        <v>0</v>
      </c>
      <c r="I23" s="184">
        <v>1.73</v>
      </c>
      <c r="J23" s="99"/>
      <c r="K23" s="99"/>
      <c r="L23" s="80">
        <f t="shared" si="2"/>
        <v>100</v>
      </c>
      <c r="M23" s="99"/>
      <c r="N23" s="198"/>
      <c r="O23" s="3"/>
    </row>
    <row r="24" spans="1:15" x14ac:dyDescent="0.3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84">
        <v>5.4</v>
      </c>
      <c r="H24" s="176">
        <f t="shared" si="1"/>
        <v>0.20199999999999996</v>
      </c>
      <c r="I24" s="184">
        <v>1.8180000000000001</v>
      </c>
      <c r="J24" s="99"/>
      <c r="K24" s="99"/>
      <c r="L24" s="80">
        <f t="shared" si="2"/>
        <v>90</v>
      </c>
      <c r="M24" s="99"/>
      <c r="N24" s="198"/>
      <c r="O24" s="3"/>
    </row>
    <row r="25" spans="1:15" x14ac:dyDescent="0.3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98"/>
      <c r="O25" s="3"/>
    </row>
    <row r="26" spans="1:15" x14ac:dyDescent="0.35">
      <c r="A26" s="76"/>
      <c r="B26" s="161" t="s">
        <v>49</v>
      </c>
      <c r="C26" s="94"/>
      <c r="D26" s="88"/>
      <c r="E26" s="88"/>
      <c r="F26" s="88"/>
      <c r="G26" s="88"/>
      <c r="H26" s="176"/>
      <c r="I26" s="88"/>
      <c r="J26" s="87"/>
      <c r="K26" s="89"/>
      <c r="L26" s="80"/>
      <c r="M26" s="95"/>
      <c r="N26" s="198"/>
      <c r="O26" s="3"/>
    </row>
    <row r="27" spans="1:15" x14ac:dyDescent="0.3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85">
        <v>17.54</v>
      </c>
      <c r="H27" s="176">
        <f t="shared" si="1"/>
        <v>1.6900000000000013</v>
      </c>
      <c r="I27" s="185">
        <v>14.03</v>
      </c>
      <c r="J27" s="91"/>
      <c r="K27" s="223">
        <v>0.1</v>
      </c>
      <c r="L27" s="80">
        <f t="shared" si="2"/>
        <v>89.24936386768448</v>
      </c>
      <c r="M27" s="39">
        <v>0.1</v>
      </c>
      <c r="N27" s="198" t="str">
        <f>IF(M27&lt;=K27, "задовільний", недостатній)</f>
        <v>задовільний</v>
      </c>
      <c r="O27" s="3"/>
    </row>
    <row r="28" spans="1:15" x14ac:dyDescent="0.3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86">
        <v>50.25</v>
      </c>
      <c r="H28" s="176">
        <f t="shared" si="1"/>
        <v>0</v>
      </c>
      <c r="I28" s="185">
        <v>4.04</v>
      </c>
      <c r="J28" s="91"/>
      <c r="K28" s="105"/>
      <c r="L28" s="80">
        <f>I28*100/E28</f>
        <v>100</v>
      </c>
      <c r="M28" s="39"/>
      <c r="N28" s="150"/>
      <c r="O28" s="3"/>
    </row>
    <row r="29" spans="1:15" x14ac:dyDescent="0.3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1.6900000000000013</v>
      </c>
      <c r="I29" s="110">
        <f>SUM(I27:I28)</f>
        <v>18.07</v>
      </c>
      <c r="J29" s="111"/>
      <c r="K29" s="112"/>
      <c r="L29" s="80">
        <f t="shared" si="2"/>
        <v>91.44736842105263</v>
      </c>
      <c r="M29" s="103"/>
      <c r="N29" s="197"/>
      <c r="O29" s="174"/>
    </row>
    <row r="30" spans="1:15" x14ac:dyDescent="0.35">
      <c r="A30" s="76"/>
      <c r="B30" s="113" t="s">
        <v>52</v>
      </c>
      <c r="C30" s="114"/>
      <c r="D30" s="88"/>
      <c r="E30" s="88"/>
      <c r="F30" s="88"/>
      <c r="G30" s="88"/>
      <c r="H30" s="176"/>
      <c r="I30" s="88"/>
      <c r="J30" s="87"/>
      <c r="K30" s="88"/>
      <c r="L30" s="80"/>
      <c r="M30" s="95"/>
      <c r="N30" s="197"/>
      <c r="O30" s="4"/>
    </row>
    <row r="31" spans="1:15" x14ac:dyDescent="0.35">
      <c r="A31" s="76">
        <v>9</v>
      </c>
      <c r="B31" s="115" t="s">
        <v>53</v>
      </c>
      <c r="C31" s="116">
        <v>248.5</v>
      </c>
      <c r="D31" s="117">
        <v>2.75</v>
      </c>
      <c r="E31" s="45">
        <v>4.4800000000000004</v>
      </c>
      <c r="F31" s="118">
        <v>2.75</v>
      </c>
      <c r="G31" s="90"/>
      <c r="H31" s="176">
        <f t="shared" si="1"/>
        <v>0.6720000000000006</v>
      </c>
      <c r="I31" s="90">
        <v>3.8079999999999998</v>
      </c>
      <c r="J31" s="119"/>
      <c r="K31" s="99"/>
      <c r="L31" s="80">
        <f t="shared" si="2"/>
        <v>84.999999999999986</v>
      </c>
      <c r="M31" s="99"/>
      <c r="N31" s="197"/>
      <c r="O31" s="4"/>
    </row>
    <row r="32" spans="1:15" x14ac:dyDescent="0.35">
      <c r="A32" s="76">
        <v>10</v>
      </c>
      <c r="B32" s="120" t="s">
        <v>54</v>
      </c>
      <c r="C32" s="121">
        <v>62.81</v>
      </c>
      <c r="D32" s="117">
        <v>60</v>
      </c>
      <c r="E32" s="45">
        <v>4.28</v>
      </c>
      <c r="F32" s="117">
        <v>60</v>
      </c>
      <c r="G32" s="99"/>
      <c r="H32" s="176">
        <f t="shared" si="1"/>
        <v>0.64000000000000012</v>
      </c>
      <c r="I32" s="99">
        <v>3.64</v>
      </c>
      <c r="J32" s="119"/>
      <c r="K32" s="99"/>
      <c r="L32" s="80">
        <f t="shared" si="2"/>
        <v>85.046728971962608</v>
      </c>
      <c r="M32" s="99"/>
      <c r="N32" s="197"/>
      <c r="O32" s="4"/>
    </row>
    <row r="33" spans="1:15" x14ac:dyDescent="0.35">
      <c r="A33" s="76"/>
      <c r="B33" s="92" t="s">
        <v>26</v>
      </c>
      <c r="C33" s="122"/>
      <c r="D33" s="123"/>
      <c r="E33" s="103">
        <f>SUM(E31:E32)</f>
        <v>8.7600000000000016</v>
      </c>
      <c r="F33" s="103"/>
      <c r="G33" s="103"/>
      <c r="H33" s="103">
        <f t="shared" ref="H33:I33" si="5">SUM(H31:H32)</f>
        <v>1.3120000000000007</v>
      </c>
      <c r="I33" s="103">
        <f t="shared" si="5"/>
        <v>7.4480000000000004</v>
      </c>
      <c r="J33" s="103"/>
      <c r="K33" s="103"/>
      <c r="L33" s="80">
        <f t="shared" si="2"/>
        <v>85.022831050228305</v>
      </c>
      <c r="M33" s="124"/>
      <c r="N33" s="197"/>
      <c r="O33" s="4"/>
    </row>
    <row r="34" spans="1:15" x14ac:dyDescent="0.35">
      <c r="A34" s="76"/>
      <c r="B34" s="125" t="s">
        <v>55</v>
      </c>
      <c r="C34" s="126"/>
      <c r="D34" s="127"/>
      <c r="E34" s="88"/>
      <c r="F34" s="127"/>
      <c r="G34" s="128"/>
      <c r="H34" s="176"/>
      <c r="I34" s="128"/>
      <c r="J34" s="129"/>
      <c r="K34" s="127"/>
      <c r="L34" s="80"/>
      <c r="M34" s="130"/>
      <c r="N34" s="197"/>
      <c r="O34" s="4"/>
    </row>
    <row r="35" spans="1:15" x14ac:dyDescent="0.35">
      <c r="A35" s="76">
        <v>11</v>
      </c>
      <c r="B35" s="120" t="s">
        <v>56</v>
      </c>
      <c r="C35" s="131">
        <v>19.63</v>
      </c>
      <c r="D35" s="132">
        <v>89.63</v>
      </c>
      <c r="E35" s="133">
        <v>1.1000000000000001</v>
      </c>
      <c r="F35" s="132">
        <v>89.63</v>
      </c>
      <c r="G35" s="134"/>
      <c r="H35" s="176">
        <f t="shared" si="1"/>
        <v>0.1100000000000001</v>
      </c>
      <c r="I35" s="134">
        <v>0.99</v>
      </c>
      <c r="J35" s="134"/>
      <c r="K35" s="134"/>
      <c r="L35" s="80">
        <f t="shared" si="2"/>
        <v>89.999999999999986</v>
      </c>
      <c r="M35" s="134"/>
      <c r="N35" s="197"/>
      <c r="O35" s="4"/>
    </row>
    <row r="36" spans="1:15" x14ac:dyDescent="0.35">
      <c r="A36" s="76">
        <v>12</v>
      </c>
      <c r="B36" s="120" t="s">
        <v>57</v>
      </c>
      <c r="C36" s="131">
        <v>90.09</v>
      </c>
      <c r="D36" s="132">
        <v>46</v>
      </c>
      <c r="E36" s="133">
        <v>2.75</v>
      </c>
      <c r="F36" s="132">
        <v>46</v>
      </c>
      <c r="G36" s="134"/>
      <c r="H36" s="176">
        <f t="shared" si="1"/>
        <v>0.27</v>
      </c>
      <c r="I36" s="134">
        <v>2.48</v>
      </c>
      <c r="J36" s="134"/>
      <c r="K36" s="134"/>
      <c r="L36" s="80">
        <f t="shared" si="2"/>
        <v>90.181818181818187</v>
      </c>
      <c r="M36" s="134"/>
      <c r="N36" s="197"/>
      <c r="O36" s="4"/>
    </row>
    <row r="37" spans="1:15" x14ac:dyDescent="0.35">
      <c r="A37" s="76"/>
      <c r="B37" s="92" t="s">
        <v>26</v>
      </c>
      <c r="C37" s="135"/>
      <c r="D37" s="136"/>
      <c r="E37" s="137">
        <f>SUM(E35:E36)</f>
        <v>3.85</v>
      </c>
      <c r="F37" s="136"/>
      <c r="G37" s="137"/>
      <c r="H37" s="103">
        <f>SUM(H35:H36)</f>
        <v>0.38000000000000012</v>
      </c>
      <c r="I37" s="103">
        <f>SUM(I35:I36)</f>
        <v>3.4699999999999998</v>
      </c>
      <c r="J37" s="81"/>
      <c r="K37" s="103"/>
      <c r="L37" s="80">
        <f t="shared" si="2"/>
        <v>90.129870129870127</v>
      </c>
      <c r="M37" s="103"/>
      <c r="N37" s="197"/>
      <c r="O37" s="4"/>
    </row>
    <row r="38" spans="1:15" x14ac:dyDescent="0.35">
      <c r="A38" s="76"/>
      <c r="B38" s="113" t="s">
        <v>58</v>
      </c>
      <c r="C38" s="138"/>
      <c r="D38" s="139"/>
      <c r="E38" s="140"/>
      <c r="F38" s="139"/>
      <c r="G38" s="140"/>
      <c r="H38" s="176"/>
      <c r="I38" s="139"/>
      <c r="J38" s="141"/>
      <c r="K38" s="139"/>
      <c r="L38" s="80"/>
      <c r="M38" s="142"/>
      <c r="N38" s="197"/>
      <c r="O38" s="4"/>
    </row>
    <row r="39" spans="1:15" x14ac:dyDescent="0.35">
      <c r="A39" s="76">
        <v>13</v>
      </c>
      <c r="B39" s="96" t="s">
        <v>59</v>
      </c>
      <c r="C39" s="131">
        <v>27.12</v>
      </c>
      <c r="D39" s="89">
        <v>71.400000000000006</v>
      </c>
      <c r="E39" s="95">
        <v>1.05</v>
      </c>
      <c r="F39" s="89">
        <v>71.400000000000006</v>
      </c>
      <c r="G39" s="95">
        <v>71.400000000000006</v>
      </c>
      <c r="H39" s="176">
        <f t="shared" si="1"/>
        <v>1.05</v>
      </c>
      <c r="I39" s="95"/>
      <c r="J39" s="143"/>
      <c r="K39" s="144"/>
      <c r="L39" s="80">
        <f t="shared" si="2"/>
        <v>0</v>
      </c>
      <c r="M39" s="95"/>
      <c r="N39" s="197"/>
      <c r="O39" s="4"/>
    </row>
    <row r="40" spans="1:15" x14ac:dyDescent="0.35">
      <c r="A40" s="76"/>
      <c r="B40" s="92" t="s">
        <v>26</v>
      </c>
      <c r="C40" s="77"/>
      <c r="D40" s="78"/>
      <c r="E40" s="79">
        <f>SUM(E39)</f>
        <v>1.05</v>
      </c>
      <c r="F40" s="103"/>
      <c r="G40" s="103"/>
      <c r="H40" s="103">
        <f t="shared" ref="H40:I40" si="6">SUM(H39)</f>
        <v>1.05</v>
      </c>
      <c r="I40" s="103">
        <f t="shared" si="6"/>
        <v>0</v>
      </c>
      <c r="J40" s="103"/>
      <c r="K40" s="103"/>
      <c r="L40" s="80">
        <f t="shared" si="2"/>
        <v>0</v>
      </c>
      <c r="M40" s="81"/>
      <c r="N40" s="197"/>
      <c r="O40" s="4"/>
    </row>
    <row r="41" spans="1:15" x14ac:dyDescent="0.35">
      <c r="A41" s="76"/>
      <c r="B41" s="145" t="s">
        <v>60</v>
      </c>
      <c r="C41" s="94"/>
      <c r="D41" s="88"/>
      <c r="E41" s="146"/>
      <c r="F41" s="88"/>
      <c r="G41" s="147"/>
      <c r="H41" s="176"/>
      <c r="I41" s="147"/>
      <c r="J41" s="146"/>
      <c r="K41" s="147"/>
      <c r="L41" s="80"/>
      <c r="M41" s="148"/>
      <c r="N41" s="197"/>
      <c r="O41" s="4"/>
    </row>
    <row r="42" spans="1:15" x14ac:dyDescent="0.35">
      <c r="A42" s="76">
        <v>14</v>
      </c>
      <c r="B42" s="149" t="s">
        <v>61</v>
      </c>
      <c r="C42" s="129">
        <v>39.659999999999997</v>
      </c>
      <c r="D42" s="95">
        <v>80</v>
      </c>
      <c r="E42" s="95">
        <v>1.96</v>
      </c>
      <c r="F42" s="95">
        <v>80</v>
      </c>
      <c r="G42" s="187">
        <v>80</v>
      </c>
      <c r="H42" s="176">
        <f t="shared" si="1"/>
        <v>0</v>
      </c>
      <c r="I42" s="187">
        <v>1.96</v>
      </c>
      <c r="J42" s="150"/>
      <c r="K42" s="150"/>
      <c r="L42" s="80">
        <f t="shared" si="2"/>
        <v>100</v>
      </c>
      <c r="M42" s="133"/>
      <c r="N42" s="197"/>
      <c r="O42" s="4"/>
    </row>
    <row r="43" spans="1:15" x14ac:dyDescent="0.35">
      <c r="A43" s="76"/>
      <c r="B43" s="92" t="s">
        <v>26</v>
      </c>
      <c r="C43" s="77"/>
      <c r="D43" s="78"/>
      <c r="E43" s="79">
        <f>SUM(E42)</f>
        <v>1.96</v>
      </c>
      <c r="F43" s="103"/>
      <c r="G43" s="103"/>
      <c r="H43" s="103">
        <f t="shared" ref="H43:I43" si="7">SUM(H42)</f>
        <v>0</v>
      </c>
      <c r="I43" s="103">
        <f t="shared" si="7"/>
        <v>1.96</v>
      </c>
      <c r="J43" s="103"/>
      <c r="K43" s="103"/>
      <c r="L43" s="80">
        <f t="shared" si="2"/>
        <v>100</v>
      </c>
      <c r="M43" s="81"/>
      <c r="N43" s="197"/>
      <c r="O43" s="4"/>
    </row>
    <row r="44" spans="1:15" x14ac:dyDescent="0.35">
      <c r="A44" s="76"/>
      <c r="B44" s="145" t="s">
        <v>62</v>
      </c>
      <c r="C44" s="94"/>
      <c r="D44" s="88"/>
      <c r="E44" s="146"/>
      <c r="F44" s="88"/>
      <c r="G44" s="147"/>
      <c r="H44" s="176"/>
      <c r="I44" s="147"/>
      <c r="J44" s="146"/>
      <c r="K44" s="147"/>
      <c r="L44" s="80"/>
      <c r="M44" s="148"/>
      <c r="N44" s="197"/>
      <c r="O44" s="4"/>
    </row>
    <row r="45" spans="1:15" x14ac:dyDescent="0.35">
      <c r="A45" s="76">
        <v>15</v>
      </c>
      <c r="B45" s="149" t="s">
        <v>63</v>
      </c>
      <c r="C45" s="151">
        <v>84.5</v>
      </c>
      <c r="D45" s="99">
        <v>60</v>
      </c>
      <c r="E45" s="99">
        <v>1.1100000000000001</v>
      </c>
      <c r="F45" s="99">
        <v>60</v>
      </c>
      <c r="G45" s="188">
        <v>60</v>
      </c>
      <c r="H45" s="176">
        <f t="shared" si="1"/>
        <v>0</v>
      </c>
      <c r="I45" s="188">
        <v>1.1100000000000001</v>
      </c>
      <c r="J45" s="150"/>
      <c r="K45" s="150"/>
      <c r="L45" s="80">
        <f t="shared" si="2"/>
        <v>100</v>
      </c>
      <c r="M45" s="133"/>
      <c r="N45" s="197"/>
      <c r="O45" s="4"/>
    </row>
    <row r="46" spans="1:15" x14ac:dyDescent="0.35">
      <c r="A46" s="76"/>
      <c r="B46" s="92" t="s">
        <v>26</v>
      </c>
      <c r="C46" s="77"/>
      <c r="D46" s="78"/>
      <c r="E46" s="79">
        <f>SUM(E45)</f>
        <v>1.1100000000000001</v>
      </c>
      <c r="F46" s="103"/>
      <c r="G46" s="103"/>
      <c r="H46" s="103">
        <f t="shared" ref="H46:I46" si="8">SUM(H45)</f>
        <v>0</v>
      </c>
      <c r="I46" s="103">
        <f t="shared" si="8"/>
        <v>1.1100000000000001</v>
      </c>
      <c r="J46" s="103"/>
      <c r="K46" s="103"/>
      <c r="L46" s="80">
        <f t="shared" si="2"/>
        <v>100</v>
      </c>
      <c r="M46" s="81"/>
      <c r="N46" s="197"/>
      <c r="O46" s="4"/>
    </row>
    <row r="47" spans="1:15" x14ac:dyDescent="0.35">
      <c r="A47" s="76"/>
      <c r="B47" s="145" t="s">
        <v>64</v>
      </c>
      <c r="C47" s="94"/>
      <c r="D47" s="88"/>
      <c r="E47" s="146"/>
      <c r="F47" s="88"/>
      <c r="G47" s="147"/>
      <c r="H47" s="176"/>
      <c r="I47" s="147"/>
      <c r="J47" s="146"/>
      <c r="K47" s="147"/>
      <c r="L47" s="80"/>
      <c r="M47" s="148"/>
      <c r="N47" s="197"/>
      <c r="O47" s="4"/>
    </row>
    <row r="48" spans="1:15" x14ac:dyDescent="0.35">
      <c r="A48" s="76">
        <v>16</v>
      </c>
      <c r="B48" s="149" t="s">
        <v>65</v>
      </c>
      <c r="C48" s="129">
        <v>61.1</v>
      </c>
      <c r="D48" s="95">
        <v>85</v>
      </c>
      <c r="E48" s="95">
        <v>1.47</v>
      </c>
      <c r="F48" s="95">
        <v>85</v>
      </c>
      <c r="G48" s="95"/>
      <c r="H48" s="176">
        <f t="shared" si="1"/>
        <v>0.14999999999999991</v>
      </c>
      <c r="I48" s="95">
        <v>1.32</v>
      </c>
      <c r="J48" s="150"/>
      <c r="K48" s="150"/>
      <c r="L48" s="80">
        <f t="shared" si="2"/>
        <v>89.795918367346943</v>
      </c>
      <c r="M48" s="133"/>
      <c r="N48" s="197"/>
      <c r="O48" s="4"/>
    </row>
    <row r="49" spans="1:15" x14ac:dyDescent="0.35">
      <c r="A49" s="76"/>
      <c r="B49" s="92" t="s">
        <v>26</v>
      </c>
      <c r="C49" s="77"/>
      <c r="D49" s="78"/>
      <c r="E49" s="103">
        <f>SUM(E48)</f>
        <v>1.47</v>
      </c>
      <c r="F49" s="103"/>
      <c r="G49" s="103"/>
      <c r="H49" s="103">
        <f t="shared" ref="H49:I49" si="9">SUM(H48)</f>
        <v>0.14999999999999991</v>
      </c>
      <c r="I49" s="103">
        <f t="shared" si="9"/>
        <v>1.32</v>
      </c>
      <c r="J49" s="103"/>
      <c r="K49" s="103"/>
      <c r="L49" s="80">
        <f t="shared" si="2"/>
        <v>89.795918367346943</v>
      </c>
      <c r="M49" s="81"/>
      <c r="N49" s="197"/>
      <c r="O49" s="4"/>
    </row>
    <row r="50" spans="1:15" x14ac:dyDescent="0.35">
      <c r="A50" s="76"/>
      <c r="B50" s="145" t="s">
        <v>66</v>
      </c>
      <c r="C50" s="94"/>
      <c r="D50" s="88"/>
      <c r="E50" s="146"/>
      <c r="F50" s="88"/>
      <c r="G50" s="147"/>
      <c r="H50" s="176"/>
      <c r="I50" s="147"/>
      <c r="J50" s="146"/>
      <c r="K50" s="147"/>
      <c r="L50" s="80"/>
      <c r="M50" s="148"/>
      <c r="N50" s="197"/>
      <c r="O50" s="4"/>
    </row>
    <row r="51" spans="1:15" x14ac:dyDescent="0.35">
      <c r="A51" s="76">
        <v>17</v>
      </c>
      <c r="B51" s="149" t="s">
        <v>67</v>
      </c>
      <c r="C51" s="129">
        <v>48.31</v>
      </c>
      <c r="D51" s="95">
        <v>53.1</v>
      </c>
      <c r="E51" s="95">
        <v>2.06</v>
      </c>
      <c r="F51" s="95">
        <v>53.1</v>
      </c>
      <c r="G51" s="95"/>
      <c r="H51" s="176">
        <f t="shared" si="1"/>
        <v>0.20999999999999996</v>
      </c>
      <c r="I51" s="95">
        <v>1.85</v>
      </c>
      <c r="J51" s="150"/>
      <c r="K51" s="150"/>
      <c r="L51" s="80">
        <f t="shared" si="2"/>
        <v>89.805825242718441</v>
      </c>
      <c r="M51" s="133"/>
      <c r="N51" s="197"/>
      <c r="O51" s="4"/>
    </row>
    <row r="52" spans="1:15" x14ac:dyDescent="0.35">
      <c r="A52" s="76"/>
      <c r="B52" s="92" t="s">
        <v>26</v>
      </c>
      <c r="C52" s="77"/>
      <c r="D52" s="78"/>
      <c r="E52" s="103">
        <f>SUM(E51)</f>
        <v>2.06</v>
      </c>
      <c r="F52" s="103"/>
      <c r="G52" s="103"/>
      <c r="H52" s="103">
        <f t="shared" ref="H52:I52" si="10">SUM(H51)</f>
        <v>0.20999999999999996</v>
      </c>
      <c r="I52" s="103">
        <f t="shared" si="10"/>
        <v>1.85</v>
      </c>
      <c r="J52" s="103"/>
      <c r="K52" s="103"/>
      <c r="L52" s="80">
        <f t="shared" si="2"/>
        <v>89.805825242718441</v>
      </c>
      <c r="M52" s="81"/>
      <c r="N52" s="197"/>
      <c r="O52" s="4"/>
    </row>
    <row r="53" spans="1:15" x14ac:dyDescent="0.35">
      <c r="A53" s="76"/>
      <c r="B53" s="145" t="s">
        <v>68</v>
      </c>
      <c r="C53" s="94"/>
      <c r="D53" s="88"/>
      <c r="E53" s="146"/>
      <c r="F53" s="88"/>
      <c r="G53" s="147"/>
      <c r="H53" s="176"/>
      <c r="I53" s="147"/>
      <c r="J53" s="146"/>
      <c r="K53" s="147"/>
      <c r="L53" s="80"/>
      <c r="M53" s="148"/>
      <c r="N53" s="197"/>
      <c r="O53" s="4"/>
    </row>
    <row r="54" spans="1:15" x14ac:dyDescent="0.35">
      <c r="A54" s="76">
        <v>18</v>
      </c>
      <c r="B54" s="149" t="s">
        <v>69</v>
      </c>
      <c r="C54" s="75">
        <v>135</v>
      </c>
      <c r="D54" s="45">
        <v>42</v>
      </c>
      <c r="E54" s="45">
        <v>8.3000000000000007</v>
      </c>
      <c r="F54" s="90">
        <v>42</v>
      </c>
      <c r="G54" s="184">
        <v>42</v>
      </c>
      <c r="H54" s="176">
        <f t="shared" si="1"/>
        <v>0</v>
      </c>
      <c r="I54" s="184">
        <v>8.3000000000000007</v>
      </c>
      <c r="J54" s="91"/>
      <c r="K54" s="91"/>
      <c r="L54" s="80">
        <f t="shared" si="2"/>
        <v>100</v>
      </c>
      <c r="M54" s="42"/>
      <c r="N54" s="197"/>
      <c r="O54" s="4"/>
    </row>
    <row r="55" spans="1:15" x14ac:dyDescent="0.35">
      <c r="A55" s="76"/>
      <c r="B55" s="92" t="s">
        <v>26</v>
      </c>
      <c r="C55" s="77"/>
      <c r="D55" s="78"/>
      <c r="E55" s="103">
        <f>SUM(E54)</f>
        <v>8.3000000000000007</v>
      </c>
      <c r="F55" s="103"/>
      <c r="G55" s="103"/>
      <c r="H55" s="103">
        <f t="shared" ref="H55:I55" si="11">SUM(H54)</f>
        <v>0</v>
      </c>
      <c r="I55" s="103">
        <f t="shared" si="11"/>
        <v>8.3000000000000007</v>
      </c>
      <c r="J55" s="103"/>
      <c r="K55" s="103"/>
      <c r="L55" s="80">
        <f t="shared" si="2"/>
        <v>100</v>
      </c>
      <c r="M55" s="81"/>
      <c r="N55" s="197"/>
      <c r="O55" s="4"/>
    </row>
    <row r="56" spans="1:15" x14ac:dyDescent="0.35">
      <c r="A56" s="76"/>
      <c r="B56" s="145" t="s">
        <v>70</v>
      </c>
      <c r="C56" s="94"/>
      <c r="D56" s="88"/>
      <c r="E56" s="146"/>
      <c r="F56" s="88"/>
      <c r="G56" s="147"/>
      <c r="H56" s="176"/>
      <c r="I56" s="147"/>
      <c r="J56" s="146"/>
      <c r="K56" s="147"/>
      <c r="L56" s="80"/>
      <c r="M56" s="148"/>
      <c r="N56" s="197"/>
      <c r="O56" s="4"/>
    </row>
    <row r="57" spans="1:15" x14ac:dyDescent="0.35">
      <c r="A57" s="76">
        <v>19</v>
      </c>
      <c r="B57" s="149" t="s">
        <v>71</v>
      </c>
      <c r="C57" s="151">
        <v>109.65</v>
      </c>
      <c r="D57" s="99">
        <v>63.1</v>
      </c>
      <c r="E57" s="99">
        <v>4.08</v>
      </c>
      <c r="F57" s="99">
        <v>63.1</v>
      </c>
      <c r="G57" s="99"/>
      <c r="H57" s="176">
        <f t="shared" si="1"/>
        <v>0.20000000000000018</v>
      </c>
      <c r="I57" s="99">
        <v>3.88</v>
      </c>
      <c r="J57" s="150"/>
      <c r="K57" s="193">
        <v>3.0000000000000001E-3</v>
      </c>
      <c r="L57" s="80">
        <f t="shared" si="2"/>
        <v>95.098039215686271</v>
      </c>
      <c r="M57" s="133"/>
      <c r="N57" s="198" t="str">
        <f>IF(M57&lt;=K57, "задовільний", недостатній)</f>
        <v>задовільний</v>
      </c>
      <c r="O57" s="4"/>
    </row>
    <row r="58" spans="1:15" x14ac:dyDescent="0.35">
      <c r="A58" s="76"/>
      <c r="B58" s="92" t="s">
        <v>26</v>
      </c>
      <c r="C58" s="77"/>
      <c r="D58" s="78"/>
      <c r="E58" s="103">
        <f>SUM(E57)</f>
        <v>4.08</v>
      </c>
      <c r="F58" s="103"/>
      <c r="G58" s="103"/>
      <c r="H58" s="103">
        <f t="shared" ref="H58:I58" si="12">SUM(H57)</f>
        <v>0.20000000000000018</v>
      </c>
      <c r="I58" s="103">
        <f t="shared" si="12"/>
        <v>3.88</v>
      </c>
      <c r="J58" s="103"/>
      <c r="K58" s="103"/>
      <c r="L58" s="80">
        <f t="shared" si="2"/>
        <v>95.098039215686271</v>
      </c>
      <c r="M58" s="81"/>
      <c r="N58" s="197"/>
      <c r="O58" s="174"/>
    </row>
    <row r="59" spans="1:15" x14ac:dyDescent="0.35">
      <c r="A59" s="76"/>
      <c r="B59" s="163" t="s">
        <v>74</v>
      </c>
      <c r="C59" s="94"/>
      <c r="D59" s="88"/>
      <c r="E59" s="146"/>
      <c r="F59" s="88"/>
      <c r="G59" s="147"/>
      <c r="H59" s="176"/>
      <c r="I59" s="147"/>
      <c r="J59" s="146"/>
      <c r="K59" s="147"/>
      <c r="L59" s="80"/>
      <c r="M59" s="148"/>
      <c r="N59" s="197"/>
      <c r="O59" s="4"/>
    </row>
    <row r="60" spans="1:15" x14ac:dyDescent="0.35">
      <c r="A60" s="76">
        <v>20</v>
      </c>
      <c r="B60" s="149" t="s">
        <v>30</v>
      </c>
      <c r="C60" s="46">
        <v>29.54</v>
      </c>
      <c r="D60" s="40">
        <v>60.8</v>
      </c>
      <c r="E60" s="40">
        <v>1.1100000000000001</v>
      </c>
      <c r="F60" s="40">
        <v>60.8</v>
      </c>
      <c r="G60" s="183">
        <v>58</v>
      </c>
      <c r="H60" s="176">
        <f>IF(E60-I60&lt;0, "0", E60-I60)</f>
        <v>1.0330000000000001</v>
      </c>
      <c r="I60" s="183">
        <v>7.6999999999999999E-2</v>
      </c>
      <c r="J60" s="40"/>
      <c r="K60" s="40"/>
      <c r="L60" s="80">
        <f t="shared" si="2"/>
        <v>6.9369369369369362</v>
      </c>
      <c r="M60" s="42"/>
      <c r="N60" s="197"/>
      <c r="O60" s="4"/>
    </row>
    <row r="61" spans="1:15" x14ac:dyDescent="0.35">
      <c r="A61" s="76"/>
      <c r="B61" s="92" t="s">
        <v>26</v>
      </c>
      <c r="C61" s="77"/>
      <c r="D61" s="78"/>
      <c r="E61" s="103">
        <f>SUM(E60)</f>
        <v>1.1100000000000001</v>
      </c>
      <c r="F61" s="103"/>
      <c r="G61" s="103"/>
      <c r="H61" s="103">
        <f t="shared" ref="H61:I61" si="13">SUM(H60)</f>
        <v>1.0330000000000001</v>
      </c>
      <c r="I61" s="103">
        <f t="shared" si="13"/>
        <v>7.6999999999999999E-2</v>
      </c>
      <c r="J61" s="103"/>
      <c r="K61" s="103"/>
      <c r="L61" s="80">
        <f t="shared" si="2"/>
        <v>6.9369369369369362</v>
      </c>
      <c r="M61" s="92"/>
      <c r="N61" s="197"/>
      <c r="O61" s="4"/>
    </row>
    <row r="62" spans="1:15" x14ac:dyDescent="0.35">
      <c r="A62" s="76"/>
      <c r="B62" s="163" t="s">
        <v>75</v>
      </c>
      <c r="C62" s="94"/>
      <c r="D62" s="88"/>
      <c r="E62" s="146"/>
      <c r="F62" s="88"/>
      <c r="G62" s="147"/>
      <c r="H62" s="176"/>
      <c r="I62" s="147"/>
      <c r="J62" s="146"/>
      <c r="K62" s="147"/>
      <c r="L62" s="80"/>
      <c r="M62" s="148"/>
      <c r="N62" s="197"/>
      <c r="O62" s="4"/>
    </row>
    <row r="63" spans="1:15" x14ac:dyDescent="0.35">
      <c r="A63" s="76">
        <v>21</v>
      </c>
      <c r="B63" s="149" t="s">
        <v>28</v>
      </c>
      <c r="C63" s="75">
        <v>39.1</v>
      </c>
      <c r="D63" s="45">
        <v>24.5</v>
      </c>
      <c r="E63" s="45">
        <v>1.1399999999999999</v>
      </c>
      <c r="F63" s="40">
        <v>24.5</v>
      </c>
      <c r="G63" s="183">
        <v>24</v>
      </c>
      <c r="H63" s="176">
        <f t="shared" si="1"/>
        <v>0.17499999999999993</v>
      </c>
      <c r="I63" s="192">
        <v>0.96499999999999997</v>
      </c>
      <c r="J63" s="40"/>
      <c r="K63" s="45"/>
      <c r="L63" s="80">
        <f t="shared" si="2"/>
        <v>84.649122807017548</v>
      </c>
      <c r="M63" s="42"/>
      <c r="N63" s="197"/>
      <c r="O63" s="4"/>
    </row>
    <row r="64" spans="1:15" x14ac:dyDescent="0.35">
      <c r="A64" s="76"/>
      <c r="B64" s="92" t="s">
        <v>26</v>
      </c>
      <c r="C64" s="77"/>
      <c r="D64" s="78"/>
      <c r="E64" s="103">
        <f>SUM(E63)</f>
        <v>1.1399999999999999</v>
      </c>
      <c r="F64" s="103"/>
      <c r="G64" s="103"/>
      <c r="H64" s="103">
        <f t="shared" ref="H64:I64" si="14">SUM(H63)</f>
        <v>0.17499999999999993</v>
      </c>
      <c r="I64" s="179">
        <f t="shared" si="14"/>
        <v>0.96499999999999997</v>
      </c>
      <c r="J64" s="103"/>
      <c r="K64" s="103"/>
      <c r="L64" s="80">
        <f t="shared" si="2"/>
        <v>84.649122807017548</v>
      </c>
      <c r="M64" s="148"/>
      <c r="N64" s="197"/>
      <c r="O64" s="4"/>
    </row>
    <row r="65" spans="1:18" x14ac:dyDescent="0.35">
      <c r="A65" s="76"/>
      <c r="B65" s="163" t="s">
        <v>76</v>
      </c>
      <c r="C65" s="94"/>
      <c r="D65" s="88"/>
      <c r="E65" s="146"/>
      <c r="F65" s="88"/>
      <c r="G65" s="147"/>
      <c r="H65" s="176"/>
      <c r="I65" s="147"/>
      <c r="J65" s="146"/>
      <c r="K65" s="147"/>
      <c r="L65" s="80"/>
      <c r="M65" s="148"/>
      <c r="N65" s="197"/>
      <c r="O65" s="4"/>
      <c r="P65" s="2"/>
    </row>
    <row r="66" spans="1:18" x14ac:dyDescent="0.35">
      <c r="A66" s="76">
        <v>22</v>
      </c>
      <c r="B66" s="152" t="s">
        <v>29</v>
      </c>
      <c r="C66" s="46">
        <v>39.4</v>
      </c>
      <c r="D66" s="40">
        <v>81.5</v>
      </c>
      <c r="E66" s="40">
        <v>1.19</v>
      </c>
      <c r="F66" s="40">
        <v>81.5</v>
      </c>
      <c r="G66" s="183">
        <v>81</v>
      </c>
      <c r="H66" s="176">
        <f t="shared" si="1"/>
        <v>0.17599999999999993</v>
      </c>
      <c r="I66" s="192">
        <v>1.014</v>
      </c>
      <c r="J66" s="40"/>
      <c r="K66" s="40"/>
      <c r="L66" s="80">
        <f t="shared" si="2"/>
        <v>85.210084033613455</v>
      </c>
      <c r="M66" s="42"/>
      <c r="N66" s="197"/>
      <c r="O66" s="4"/>
    </row>
    <row r="67" spans="1:18" x14ac:dyDescent="0.35">
      <c r="A67" s="76"/>
      <c r="B67" s="163" t="s">
        <v>26</v>
      </c>
      <c r="C67" s="77"/>
      <c r="D67" s="78"/>
      <c r="E67" s="103">
        <f>SUM(E66)</f>
        <v>1.19</v>
      </c>
      <c r="F67" s="103"/>
      <c r="G67" s="103"/>
      <c r="H67" s="103">
        <f t="shared" ref="H67:I67" si="15">SUM(H66)</f>
        <v>0.17599999999999993</v>
      </c>
      <c r="I67" s="103">
        <f t="shared" si="15"/>
        <v>1.014</v>
      </c>
      <c r="J67" s="103"/>
      <c r="K67" s="103"/>
      <c r="L67" s="80">
        <f t="shared" si="2"/>
        <v>85.210084033613455</v>
      </c>
      <c r="M67" s="148"/>
      <c r="N67" s="197"/>
      <c r="O67" s="4"/>
    </row>
    <row r="68" spans="1:18" x14ac:dyDescent="0.35">
      <c r="A68" s="5"/>
      <c r="B68" s="13" t="s">
        <v>78</v>
      </c>
      <c r="C68" s="153"/>
      <c r="D68" s="154"/>
      <c r="E68" s="16">
        <f>SUM(E15,E18,E21,E25,E29,E33,E37,E40,E43,E46,E49,E52,E55,E58,E61,E64,E67)</f>
        <v>179.42000000000004</v>
      </c>
      <c r="F68" s="16"/>
      <c r="G68" s="16"/>
      <c r="H68" s="16">
        <f>SUM(H15,H18,H21,H25,H29,H33,H37,H40,H43,H46,H49,H52,H55,H58,H61,H64,H67)</f>
        <v>17.751999999999956</v>
      </c>
      <c r="I68" s="16">
        <f>SUM(I15,I18,I21,I25,I29,I33,I37,I40,I43,I46,I49,I52,I55,I58,I61,I64,I67)</f>
        <v>161.67508333333342</v>
      </c>
      <c r="J68" s="16"/>
      <c r="K68" s="16"/>
      <c r="L68" s="18">
        <f>I68*100/E68</f>
        <v>90.109844684724877</v>
      </c>
      <c r="M68" s="154"/>
      <c r="N68" s="197"/>
      <c r="O68" s="4"/>
    </row>
    <row r="69" spans="1:18" x14ac:dyDescent="0.35">
      <c r="A69" s="243" t="s">
        <v>39</v>
      </c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5"/>
      <c r="N69" s="197"/>
      <c r="O69" s="4"/>
    </row>
    <row r="70" spans="1:18" x14ac:dyDescent="0.35">
      <c r="A70" s="39">
        <v>1</v>
      </c>
      <c r="B70" s="48" t="s">
        <v>43</v>
      </c>
      <c r="C70" s="43">
        <v>41.05</v>
      </c>
      <c r="D70" s="44">
        <v>93.5</v>
      </c>
      <c r="E70" s="45">
        <v>1.68</v>
      </c>
      <c r="F70" s="45">
        <v>93.5</v>
      </c>
      <c r="G70" s="189">
        <v>93.3</v>
      </c>
      <c r="H70" s="40">
        <v>0</v>
      </c>
      <c r="I70" s="200">
        <v>1.603</v>
      </c>
      <c r="J70" s="40"/>
      <c r="K70" s="45"/>
      <c r="L70" s="73">
        <f>I70/E70*100</f>
        <v>95.416666666666671</v>
      </c>
      <c r="M70" s="45"/>
      <c r="N70" s="197"/>
      <c r="O70" s="4"/>
    </row>
    <row r="71" spans="1:18" x14ac:dyDescent="0.35">
      <c r="A71" s="5"/>
      <c r="B71" s="13" t="s">
        <v>78</v>
      </c>
      <c r="C71" s="155"/>
      <c r="D71" s="156"/>
      <c r="E71" s="157">
        <f>SUM(E70:E70)</f>
        <v>1.68</v>
      </c>
      <c r="F71" s="157"/>
      <c r="G71" s="157"/>
      <c r="H71" s="157">
        <f>SUM(H70:H70)</f>
        <v>0</v>
      </c>
      <c r="I71" s="157">
        <f>SUM(I70:I70)</f>
        <v>1.603</v>
      </c>
      <c r="J71" s="158"/>
      <c r="K71" s="157"/>
      <c r="L71" s="159">
        <f t="shared" ref="L71" si="16">I71*100/E71</f>
        <v>95.416666666666671</v>
      </c>
      <c r="M71" s="156"/>
      <c r="N71" s="197"/>
      <c r="O71" s="4"/>
    </row>
    <row r="72" spans="1:18" x14ac:dyDescent="0.35">
      <c r="A72" s="243" t="s">
        <v>79</v>
      </c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5"/>
      <c r="N72" s="197"/>
      <c r="O72" s="4"/>
    </row>
    <row r="73" spans="1:18" x14ac:dyDescent="0.35">
      <c r="A73" s="49"/>
      <c r="B73" s="50" t="s">
        <v>80</v>
      </c>
      <c r="C73" s="51"/>
      <c r="D73" s="52"/>
      <c r="E73" s="52"/>
      <c r="F73" s="52"/>
      <c r="G73" s="52"/>
      <c r="H73" s="52"/>
      <c r="I73" s="52"/>
      <c r="J73" s="1"/>
      <c r="K73" s="246"/>
      <c r="L73" s="246"/>
      <c r="M73" s="247"/>
      <c r="N73" s="197"/>
      <c r="O73" s="4"/>
    </row>
    <row r="74" spans="1:18" x14ac:dyDescent="0.35">
      <c r="A74" s="39">
        <v>1</v>
      </c>
      <c r="B74" s="48" t="s">
        <v>81</v>
      </c>
      <c r="C74" s="43">
        <v>225</v>
      </c>
      <c r="D74" s="44">
        <v>87.5</v>
      </c>
      <c r="E74" s="178">
        <v>10.8</v>
      </c>
      <c r="F74" s="178">
        <v>87.5</v>
      </c>
      <c r="G74" s="190">
        <v>75.099999999999994</v>
      </c>
      <c r="H74" s="178">
        <f>IF(E74-I74&lt;0, "0", E74-I74)</f>
        <v>10.576000000000001</v>
      </c>
      <c r="I74" s="190">
        <v>0.224</v>
      </c>
      <c r="J74" s="177"/>
      <c r="K74" s="178"/>
      <c r="L74" s="194">
        <f>I74*100/E74</f>
        <v>2.074074074074074</v>
      </c>
      <c r="M74" s="45"/>
      <c r="N74" s="197"/>
      <c r="O74" s="4"/>
    </row>
    <row r="75" spans="1:18" x14ac:dyDescent="0.35">
      <c r="A75" s="39">
        <v>2</v>
      </c>
      <c r="B75" s="48" t="s">
        <v>82</v>
      </c>
      <c r="C75" s="43">
        <v>228</v>
      </c>
      <c r="D75" s="53">
        <v>51</v>
      </c>
      <c r="E75" s="178">
        <v>13.88</v>
      </c>
      <c r="F75" s="178">
        <v>51</v>
      </c>
      <c r="G75" s="190">
        <v>35</v>
      </c>
      <c r="H75" s="178">
        <f t="shared" ref="H75:H76" si="17">IF(E75-I75&lt;0, "0", E75-I75)</f>
        <v>13.772</v>
      </c>
      <c r="I75" s="190">
        <v>0.108</v>
      </c>
      <c r="J75" s="177"/>
      <c r="K75" s="177"/>
      <c r="L75" s="194">
        <f t="shared" ref="L75:L76" si="18">I75*100/E75</f>
        <v>0.77809798270893371</v>
      </c>
      <c r="M75" s="45"/>
      <c r="N75" s="197"/>
      <c r="O75" s="4"/>
    </row>
    <row r="76" spans="1:18" x14ac:dyDescent="0.35">
      <c r="A76" s="39">
        <v>3</v>
      </c>
      <c r="B76" s="48" t="s">
        <v>83</v>
      </c>
      <c r="C76" s="43">
        <v>47.8</v>
      </c>
      <c r="D76" s="45">
        <v>23</v>
      </c>
      <c r="E76" s="178">
        <v>1.47</v>
      </c>
      <c r="F76" s="178">
        <v>23</v>
      </c>
      <c r="G76" s="190">
        <v>22.3</v>
      </c>
      <c r="H76" s="178">
        <f t="shared" si="17"/>
        <v>0.30499999999999994</v>
      </c>
      <c r="I76" s="190">
        <v>1.165</v>
      </c>
      <c r="J76" s="177"/>
      <c r="K76" s="177"/>
      <c r="L76" s="194">
        <f t="shared" si="18"/>
        <v>79.251700680272108</v>
      </c>
      <c r="M76" s="45"/>
      <c r="N76" s="197"/>
      <c r="O76" s="4"/>
      <c r="Q76" s="180"/>
      <c r="R76" s="180"/>
    </row>
    <row r="77" spans="1:18" x14ac:dyDescent="0.35">
      <c r="A77" s="39"/>
      <c r="B77" s="41" t="s">
        <v>26</v>
      </c>
      <c r="C77" s="54"/>
      <c r="D77" s="55"/>
      <c r="E77" s="56">
        <f>SUM(E74:E76)</f>
        <v>26.15</v>
      </c>
      <c r="F77" s="55"/>
      <c r="G77" s="55"/>
      <c r="H77" s="57">
        <f>SUM(H74:H76)</f>
        <v>24.652999999999999</v>
      </c>
      <c r="I77" s="56">
        <f>SUM(I74:I76)</f>
        <v>1.4970000000000001</v>
      </c>
      <c r="J77" s="54"/>
      <c r="K77" s="55"/>
      <c r="L77" s="194">
        <f>I77*100/E77</f>
        <v>5.7246653919694079</v>
      </c>
      <c r="M77" s="55"/>
      <c r="N77" s="197"/>
      <c r="O77" s="4"/>
    </row>
    <row r="78" spans="1:18" x14ac:dyDescent="0.35">
      <c r="A78" s="39"/>
      <c r="B78" s="161" t="s">
        <v>32</v>
      </c>
      <c r="C78" s="59"/>
      <c r="D78" s="60"/>
      <c r="E78" s="60"/>
      <c r="F78" s="60"/>
      <c r="G78" s="246"/>
      <c r="H78" s="246"/>
      <c r="I78" s="246"/>
      <c r="J78" s="246"/>
      <c r="K78" s="246"/>
      <c r="L78" s="246"/>
      <c r="M78" s="247"/>
      <c r="N78" s="199"/>
      <c r="O78" s="4"/>
    </row>
    <row r="79" spans="1:18" x14ac:dyDescent="0.35">
      <c r="A79" s="61">
        <v>1</v>
      </c>
      <c r="B79" s="62" t="s">
        <v>33</v>
      </c>
      <c r="C79" s="63">
        <v>152</v>
      </c>
      <c r="D79" s="47">
        <v>14.65</v>
      </c>
      <c r="E79" s="178">
        <v>2.6</v>
      </c>
      <c r="F79" s="178">
        <v>14.55</v>
      </c>
      <c r="G79" s="190">
        <v>13.45</v>
      </c>
      <c r="H79" s="178">
        <f>IF(E79-I79&lt;0, "0", E79-I79)</f>
        <v>1.51</v>
      </c>
      <c r="I79" s="190">
        <v>1.0900000000000001</v>
      </c>
      <c r="J79" s="178"/>
      <c r="K79" s="178"/>
      <c r="L79" s="194">
        <f>I79*100/E79</f>
        <v>41.923076923076927</v>
      </c>
      <c r="M79" s="45"/>
      <c r="N79" s="197"/>
      <c r="O79" s="181"/>
    </row>
    <row r="80" spans="1:18" x14ac:dyDescent="0.35">
      <c r="A80" s="61">
        <v>2</v>
      </c>
      <c r="B80" s="62" t="s">
        <v>34</v>
      </c>
      <c r="C80" s="64">
        <v>81.3</v>
      </c>
      <c r="D80" s="45">
        <v>13.5</v>
      </c>
      <c r="E80" s="178">
        <v>2.5150000000000001</v>
      </c>
      <c r="F80" s="178">
        <v>12.99</v>
      </c>
      <c r="G80" s="190">
        <v>11.1</v>
      </c>
      <c r="H80" s="178">
        <f t="shared" ref="H80:H82" si="19">IF(E80-I80&lt;0, "0", E80-I80)</f>
        <v>1.71</v>
      </c>
      <c r="I80" s="190">
        <v>0.80500000000000005</v>
      </c>
      <c r="J80" s="178"/>
      <c r="K80" s="178"/>
      <c r="L80" s="194">
        <f t="shared" ref="L80:L83" si="20">I80*100/E80</f>
        <v>32.007952286282304</v>
      </c>
      <c r="M80" s="45"/>
      <c r="N80" s="197"/>
      <c r="O80" s="4"/>
    </row>
    <row r="81" spans="1:15" x14ac:dyDescent="0.35">
      <c r="A81" s="61">
        <v>3</v>
      </c>
      <c r="B81" s="62" t="s">
        <v>35</v>
      </c>
      <c r="C81" s="64">
        <v>312</v>
      </c>
      <c r="D81" s="45">
        <v>4</v>
      </c>
      <c r="E81" s="178">
        <v>4.88</v>
      </c>
      <c r="F81" s="178">
        <v>4</v>
      </c>
      <c r="G81" s="190">
        <v>1.34</v>
      </c>
      <c r="H81" s="178">
        <f t="shared" si="19"/>
        <v>4.2299999999999995</v>
      </c>
      <c r="I81" s="190">
        <v>0.65</v>
      </c>
      <c r="J81" s="178"/>
      <c r="K81" s="178"/>
      <c r="L81" s="194">
        <f t="shared" si="20"/>
        <v>13.319672131147541</v>
      </c>
      <c r="M81" s="45"/>
      <c r="N81" s="197"/>
      <c r="O81" s="4"/>
    </row>
    <row r="82" spans="1:15" x14ac:dyDescent="0.35">
      <c r="A82" s="61">
        <v>4</v>
      </c>
      <c r="B82" s="62" t="s">
        <v>36</v>
      </c>
      <c r="C82" s="64">
        <v>256.33999999999997</v>
      </c>
      <c r="D82" s="45">
        <v>2.4</v>
      </c>
      <c r="E82" s="178">
        <v>3.94</v>
      </c>
      <c r="F82" s="178">
        <v>2.4</v>
      </c>
      <c r="G82" s="190">
        <v>0</v>
      </c>
      <c r="H82" s="178">
        <f t="shared" si="19"/>
        <v>3.94</v>
      </c>
      <c r="I82" s="190">
        <v>0</v>
      </c>
      <c r="J82" s="178"/>
      <c r="K82" s="178"/>
      <c r="L82" s="194">
        <f t="shared" si="20"/>
        <v>0</v>
      </c>
      <c r="M82" s="45"/>
      <c r="N82" s="197"/>
      <c r="O82" s="4"/>
    </row>
    <row r="83" spans="1:15" x14ac:dyDescent="0.35">
      <c r="A83" s="61"/>
      <c r="B83" s="65" t="s">
        <v>26</v>
      </c>
      <c r="C83" s="66"/>
      <c r="D83" s="67"/>
      <c r="E83" s="57">
        <f>SUM(E79:E82)</f>
        <v>13.935</v>
      </c>
      <c r="F83" s="67"/>
      <c r="G83" s="67"/>
      <c r="H83" s="57">
        <f>SUM(H79:H82)</f>
        <v>11.389999999999999</v>
      </c>
      <c r="I83" s="57">
        <f>SUM(I79:I82)</f>
        <v>2.5449999999999999</v>
      </c>
      <c r="J83" s="68"/>
      <c r="K83" s="68"/>
      <c r="L83" s="194">
        <f t="shared" si="20"/>
        <v>18.263365626121278</v>
      </c>
      <c r="M83" s="68"/>
      <c r="N83" s="197"/>
      <c r="O83" s="4"/>
    </row>
    <row r="84" spans="1:15" x14ac:dyDescent="0.35">
      <c r="A84" s="39"/>
      <c r="B84" s="38" t="s">
        <v>84</v>
      </c>
      <c r="C84" s="59"/>
      <c r="D84" s="69"/>
      <c r="E84" s="69"/>
      <c r="F84" s="69"/>
      <c r="G84" s="246"/>
      <c r="H84" s="246"/>
      <c r="I84" s="246"/>
      <c r="J84" s="246"/>
      <c r="K84" s="246"/>
      <c r="L84" s="246"/>
      <c r="M84" s="247"/>
      <c r="N84" s="197"/>
      <c r="O84" s="4"/>
    </row>
    <row r="85" spans="1:15" x14ac:dyDescent="0.35">
      <c r="A85" s="39">
        <v>1</v>
      </c>
      <c r="B85" s="70" t="s">
        <v>37</v>
      </c>
      <c r="C85" s="46">
        <v>151.5</v>
      </c>
      <c r="D85" s="47">
        <v>8.65</v>
      </c>
      <c r="E85" s="47">
        <v>7.94</v>
      </c>
      <c r="F85" s="40">
        <v>8.65</v>
      </c>
      <c r="G85" s="191">
        <v>6.07</v>
      </c>
      <c r="H85" s="45">
        <f>IF(E85-I85&lt;0, "0", E85-I85)</f>
        <v>3.4950000000000001</v>
      </c>
      <c r="I85" s="192">
        <v>4.4450000000000003</v>
      </c>
      <c r="J85" s="40"/>
      <c r="K85" s="40"/>
      <c r="L85" s="195">
        <f>I85*100/E85</f>
        <v>55.982367758186392</v>
      </c>
      <c r="M85" s="42"/>
      <c r="N85" s="197"/>
      <c r="O85" s="4"/>
    </row>
    <row r="86" spans="1:15" x14ac:dyDescent="0.35">
      <c r="A86" s="39"/>
      <c r="B86" s="41" t="s">
        <v>26</v>
      </c>
      <c r="C86" s="71"/>
      <c r="D86" s="57"/>
      <c r="E86" s="57">
        <f>SUM(E85)</f>
        <v>7.94</v>
      </c>
      <c r="F86" s="57"/>
      <c r="G86" s="57"/>
      <c r="H86" s="57">
        <f>SUM(H85)</f>
        <v>3.4950000000000001</v>
      </c>
      <c r="I86" s="57">
        <f>SUM(I85)</f>
        <v>4.4450000000000003</v>
      </c>
      <c r="J86" s="72"/>
      <c r="K86" s="57"/>
      <c r="L86" s="58">
        <f>I86*100/E86</f>
        <v>55.982367758186392</v>
      </c>
      <c r="M86" s="57"/>
      <c r="N86" s="197"/>
      <c r="O86" s="4"/>
    </row>
    <row r="87" spans="1:15" x14ac:dyDescent="0.35">
      <c r="A87" s="5"/>
      <c r="B87" s="13" t="s">
        <v>78</v>
      </c>
      <c r="C87" s="14"/>
      <c r="D87" s="15"/>
      <c r="E87" s="16">
        <f>SUM(E77,E83,E86)</f>
        <v>48.024999999999999</v>
      </c>
      <c r="F87" s="16"/>
      <c r="G87" s="16"/>
      <c r="H87" s="16">
        <f>SUM(H77,H83,H86)</f>
        <v>39.537999999999997</v>
      </c>
      <c r="I87" s="16">
        <f>SUM(I77,I83,I86)</f>
        <v>8.4870000000000001</v>
      </c>
      <c r="J87" s="17"/>
      <c r="K87" s="16"/>
      <c r="L87" s="18">
        <f>I87*100/E87</f>
        <v>17.672045809474234</v>
      </c>
      <c r="M87" s="16"/>
      <c r="N87" s="197"/>
      <c r="O87" s="4"/>
    </row>
    <row r="88" spans="1:15" x14ac:dyDescent="0.35">
      <c r="A88" s="6"/>
      <c r="B88" s="7" t="s">
        <v>77</v>
      </c>
      <c r="C88" s="8"/>
      <c r="D88" s="10"/>
      <c r="E88" s="11">
        <f>SUM(E68,E71,E87)</f>
        <v>229.12500000000006</v>
      </c>
      <c r="F88" s="11"/>
      <c r="G88" s="11"/>
      <c r="H88" s="11">
        <f>SUM(H68,H71,H87)</f>
        <v>57.289999999999949</v>
      </c>
      <c r="I88" s="11">
        <f>SUM(I68,I71,I87)</f>
        <v>171.76508333333342</v>
      </c>
      <c r="J88" s="11"/>
      <c r="K88" s="11"/>
      <c r="L88" s="12">
        <f>I88*100/E88</f>
        <v>74.965666484815443</v>
      </c>
      <c r="M88" s="9"/>
      <c r="N88" s="197"/>
      <c r="O88" s="4"/>
    </row>
    <row r="89" spans="1:15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5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7" spans="1:49" x14ac:dyDescent="0.35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1"/>
      <c r="AC97" s="201"/>
      <c r="AD97" s="201"/>
      <c r="AE97" s="201"/>
      <c r="AF97" s="201"/>
      <c r="AG97" s="201"/>
      <c r="AH97" s="201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</row>
    <row r="98" spans="1:49" ht="15" hidden="1" thickBot="1" x14ac:dyDescent="0.4">
      <c r="A98" s="201"/>
      <c r="B98" s="201"/>
      <c r="C98" s="239" t="s">
        <v>86</v>
      </c>
      <c r="D98" s="240"/>
      <c r="E98" s="241"/>
      <c r="F98" s="201"/>
      <c r="G98" s="239" t="s">
        <v>87</v>
      </c>
      <c r="H98" s="240"/>
      <c r="I98" s="241"/>
      <c r="J98" s="201"/>
      <c r="K98" s="239" t="s">
        <v>88</v>
      </c>
      <c r="L98" s="240"/>
      <c r="M98" s="241"/>
      <c r="N98" s="201"/>
      <c r="O98" s="204"/>
      <c r="P98" s="204"/>
      <c r="Q98" s="204"/>
      <c r="R98" s="202"/>
      <c r="S98" s="204"/>
      <c r="T98" s="204"/>
      <c r="U98" s="204"/>
      <c r="V98" s="202"/>
      <c r="W98" s="204"/>
      <c r="X98" s="204"/>
      <c r="Y98" s="204"/>
      <c r="Z98" s="202"/>
      <c r="AA98" s="205"/>
      <c r="AH98" s="201"/>
      <c r="AI98" s="204"/>
      <c r="AJ98" s="204"/>
      <c r="AK98" s="204"/>
      <c r="AL98" s="202"/>
      <c r="AM98" s="204"/>
      <c r="AN98" s="204"/>
      <c r="AO98" s="204"/>
      <c r="AP98" s="202"/>
      <c r="AQ98" s="205"/>
      <c r="AR98" s="205"/>
      <c r="AS98" s="205"/>
      <c r="AT98" s="202"/>
      <c r="AU98" s="204"/>
      <c r="AV98" s="204"/>
      <c r="AW98" s="204"/>
    </row>
    <row r="99" spans="1:49" ht="26" hidden="1" x14ac:dyDescent="0.35">
      <c r="A99" s="201"/>
      <c r="B99" s="201"/>
      <c r="C99" s="206" t="s">
        <v>89</v>
      </c>
      <c r="D99" s="207" t="s">
        <v>90</v>
      </c>
      <c r="E99" s="206" t="s">
        <v>91</v>
      </c>
      <c r="F99" s="201"/>
      <c r="G99" s="206" t="s">
        <v>89</v>
      </c>
      <c r="H99" s="207" t="s">
        <v>90</v>
      </c>
      <c r="I99" s="206" t="s">
        <v>91</v>
      </c>
      <c r="J99" s="201"/>
      <c r="K99" s="206" t="s">
        <v>89</v>
      </c>
      <c r="L99" s="207" t="s">
        <v>90</v>
      </c>
      <c r="M99" s="206" t="s">
        <v>91</v>
      </c>
      <c r="N99" s="201"/>
      <c r="O99" s="208"/>
      <c r="P99" s="209"/>
      <c r="Q99" s="208"/>
      <c r="R99" s="202"/>
      <c r="S99" s="208"/>
      <c r="T99" s="209"/>
      <c r="U99" s="208"/>
      <c r="V99" s="202"/>
      <c r="W99" s="208"/>
      <c r="X99" s="209"/>
      <c r="Y99" s="208"/>
      <c r="Z99" s="202"/>
      <c r="AA99" s="205"/>
      <c r="AH99" s="201"/>
      <c r="AI99" s="210"/>
      <c r="AJ99" s="211"/>
      <c r="AK99" s="210"/>
      <c r="AL99" s="203"/>
      <c r="AM99" s="210"/>
      <c r="AN99" s="211"/>
      <c r="AO99" s="210"/>
      <c r="AP99" s="203"/>
      <c r="AQ99" s="212"/>
      <c r="AR99" s="212"/>
      <c r="AS99" s="212"/>
      <c r="AT99" s="203"/>
      <c r="AU99" s="210"/>
      <c r="AV99" s="211"/>
      <c r="AW99" s="210"/>
    </row>
    <row r="100" spans="1:49" hidden="1" x14ac:dyDescent="0.35">
      <c r="A100" s="201"/>
      <c r="B100" s="201"/>
      <c r="C100" s="213">
        <v>14</v>
      </c>
      <c r="D100" s="213">
        <v>51.18</v>
      </c>
      <c r="E100" s="213"/>
      <c r="F100" s="201"/>
      <c r="G100" s="213">
        <v>63</v>
      </c>
      <c r="H100" s="214">
        <v>2.02</v>
      </c>
      <c r="I100" s="201"/>
      <c r="J100" s="213"/>
      <c r="K100" s="213">
        <v>36</v>
      </c>
      <c r="L100" s="213">
        <v>22.7</v>
      </c>
      <c r="M100" s="213"/>
      <c r="N100" s="213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02"/>
      <c r="AA100" s="205"/>
      <c r="AH100" s="201"/>
      <c r="AI100" s="216"/>
      <c r="AJ100" s="216"/>
      <c r="AK100" s="216"/>
      <c r="AL100" s="203"/>
      <c r="AM100" s="216"/>
      <c r="AN100" s="216"/>
      <c r="AO100" s="216"/>
      <c r="AP100" s="203"/>
      <c r="AQ100" s="212"/>
      <c r="AR100" s="212"/>
      <c r="AS100" s="212"/>
      <c r="AT100" s="203"/>
      <c r="AU100" s="216"/>
      <c r="AV100" s="217"/>
      <c r="AW100" s="216"/>
    </row>
    <row r="101" spans="1:49" hidden="1" x14ac:dyDescent="0.35">
      <c r="A101" s="201"/>
      <c r="B101" s="201"/>
      <c r="C101" s="213">
        <v>14.01</v>
      </c>
      <c r="D101" s="213">
        <v>51.281999999999996</v>
      </c>
      <c r="E101" s="213">
        <v>1.0200000000000031</v>
      </c>
      <c r="F101" s="201"/>
      <c r="G101" s="214">
        <v>63.01</v>
      </c>
      <c r="H101" s="213">
        <v>2.0287999999999999</v>
      </c>
      <c r="I101" s="213">
        <v>0.43999999999999995</v>
      </c>
      <c r="J101" s="213"/>
      <c r="K101" s="213">
        <v>36.01</v>
      </c>
      <c r="L101" s="213">
        <v>22.739000000000001</v>
      </c>
      <c r="M101" s="213">
        <v>3.9000000000000021</v>
      </c>
      <c r="N101" s="213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02"/>
      <c r="AA101" s="205"/>
      <c r="AH101" s="201"/>
      <c r="AI101" s="216"/>
      <c r="AJ101" s="216"/>
      <c r="AK101" s="216"/>
      <c r="AL101" s="203"/>
      <c r="AM101" s="216"/>
      <c r="AN101" s="216"/>
      <c r="AO101" s="216"/>
      <c r="AP101" s="203"/>
      <c r="AQ101" s="212"/>
      <c r="AR101" s="212"/>
      <c r="AS101" s="212"/>
      <c r="AT101" s="203"/>
      <c r="AU101" s="216"/>
      <c r="AV101" s="217"/>
      <c r="AW101" s="217"/>
    </row>
    <row r="102" spans="1:49" hidden="1" x14ac:dyDescent="0.35">
      <c r="A102" s="201"/>
      <c r="B102" s="201"/>
      <c r="C102" s="213">
        <v>14.02</v>
      </c>
      <c r="D102" s="213">
        <v>51.384</v>
      </c>
      <c r="E102" s="213">
        <v>1.0200000000000031</v>
      </c>
      <c r="F102" s="201"/>
      <c r="G102" s="214">
        <v>63.02</v>
      </c>
      <c r="H102" s="213">
        <v>2.0375999999999999</v>
      </c>
      <c r="I102" s="213">
        <v>0.43999999999999995</v>
      </c>
      <c r="J102" s="213"/>
      <c r="K102" s="213">
        <v>36.020000000000003</v>
      </c>
      <c r="L102" s="213">
        <v>22.778000000000002</v>
      </c>
      <c r="M102" s="213">
        <v>3.9000000000000021</v>
      </c>
      <c r="N102" s="213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02"/>
      <c r="AA102" s="205"/>
      <c r="AH102" s="201"/>
      <c r="AI102" s="216"/>
      <c r="AJ102" s="216"/>
      <c r="AK102" s="216"/>
      <c r="AL102" s="203"/>
      <c r="AM102" s="216"/>
      <c r="AN102" s="216"/>
      <c r="AO102" s="216"/>
      <c r="AP102" s="203"/>
      <c r="AQ102" s="212"/>
      <c r="AR102" s="212"/>
      <c r="AS102" s="212"/>
      <c r="AT102" s="203"/>
      <c r="AU102" s="216"/>
      <c r="AV102" s="217"/>
      <c r="AW102" s="217"/>
    </row>
    <row r="103" spans="1:49" hidden="1" x14ac:dyDescent="0.35">
      <c r="A103" s="201"/>
      <c r="B103" s="201"/>
      <c r="C103" s="213">
        <v>14.03</v>
      </c>
      <c r="D103" s="213">
        <v>51.486000000000004</v>
      </c>
      <c r="E103" s="213">
        <v>1.0200000000000031</v>
      </c>
      <c r="F103" s="201"/>
      <c r="G103" s="214">
        <v>63.03</v>
      </c>
      <c r="H103" s="213">
        <v>2.0463999999999998</v>
      </c>
      <c r="I103" s="213">
        <v>0.43999999999999995</v>
      </c>
      <c r="J103" s="213"/>
      <c r="K103" s="213">
        <v>36.03</v>
      </c>
      <c r="L103" s="213">
        <v>22.817000000000004</v>
      </c>
      <c r="M103" s="213">
        <v>3.9000000000000021</v>
      </c>
      <c r="N103" s="213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02"/>
      <c r="AA103" s="205"/>
      <c r="AH103" s="201"/>
      <c r="AI103" s="216"/>
      <c r="AJ103" s="216"/>
      <c r="AK103" s="216"/>
      <c r="AL103" s="203"/>
      <c r="AM103" s="216"/>
      <c r="AN103" s="216"/>
      <c r="AO103" s="216"/>
      <c r="AP103" s="203"/>
      <c r="AQ103" s="212"/>
      <c r="AR103" s="212"/>
      <c r="AS103" s="212"/>
      <c r="AT103" s="203"/>
      <c r="AU103" s="216"/>
      <c r="AV103" s="217"/>
      <c r="AW103" s="217"/>
    </row>
    <row r="104" spans="1:49" hidden="1" x14ac:dyDescent="0.35">
      <c r="A104" s="201"/>
      <c r="B104" s="201"/>
      <c r="C104" s="213">
        <v>14.04</v>
      </c>
      <c r="D104" s="213">
        <v>51.588000000000008</v>
      </c>
      <c r="E104" s="213">
        <v>1.0200000000000031</v>
      </c>
      <c r="F104" s="201"/>
      <c r="G104" s="214">
        <v>63.04</v>
      </c>
      <c r="H104" s="213">
        <v>2.0551999999999997</v>
      </c>
      <c r="I104" s="213">
        <v>0.43999999999999995</v>
      </c>
      <c r="J104" s="213"/>
      <c r="K104" s="213">
        <v>36.04</v>
      </c>
      <c r="L104" s="213">
        <v>22.856000000000005</v>
      </c>
      <c r="M104" s="213">
        <v>3.9000000000000021</v>
      </c>
      <c r="N104" s="213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02"/>
      <c r="AA104" s="205"/>
      <c r="AH104" s="201"/>
      <c r="AI104" s="216"/>
      <c r="AJ104" s="216"/>
      <c r="AK104" s="216"/>
      <c r="AL104" s="203"/>
      <c r="AM104" s="216"/>
      <c r="AN104" s="216"/>
      <c r="AO104" s="216"/>
      <c r="AP104" s="203"/>
      <c r="AQ104" s="212"/>
      <c r="AR104" s="212"/>
      <c r="AS104" s="212"/>
      <c r="AT104" s="203"/>
      <c r="AU104" s="216"/>
      <c r="AV104" s="217"/>
      <c r="AW104" s="217"/>
    </row>
    <row r="105" spans="1:49" hidden="1" x14ac:dyDescent="0.35">
      <c r="A105" s="201"/>
      <c r="B105" s="201"/>
      <c r="C105" s="213">
        <v>14.05</v>
      </c>
      <c r="D105" s="213">
        <v>51.690000000000012</v>
      </c>
      <c r="E105" s="213">
        <v>1.0200000000000031</v>
      </c>
      <c r="F105" s="201"/>
      <c r="G105" s="214">
        <v>63.05</v>
      </c>
      <c r="H105" s="213">
        <v>2.0639999999999996</v>
      </c>
      <c r="I105" s="213">
        <v>0.43999999999999995</v>
      </c>
      <c r="J105" s="213"/>
      <c r="K105" s="213">
        <v>36.049999999999997</v>
      </c>
      <c r="L105" s="213">
        <v>22.895000000000007</v>
      </c>
      <c r="M105" s="213">
        <v>3.9000000000000021</v>
      </c>
      <c r="N105" s="213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02"/>
      <c r="AA105" s="205"/>
      <c r="AH105" s="201"/>
      <c r="AI105" s="216"/>
      <c r="AJ105" s="216"/>
      <c r="AK105" s="216"/>
      <c r="AL105" s="203"/>
      <c r="AM105" s="216"/>
      <c r="AN105" s="216"/>
      <c r="AO105" s="216"/>
      <c r="AP105" s="203"/>
      <c r="AQ105" s="212"/>
      <c r="AR105" s="212"/>
      <c r="AS105" s="212"/>
      <c r="AT105" s="203"/>
      <c r="AU105" s="216"/>
      <c r="AV105" s="217"/>
      <c r="AW105" s="217"/>
    </row>
    <row r="106" spans="1:49" hidden="1" x14ac:dyDescent="0.35">
      <c r="A106" s="201"/>
      <c r="B106" s="201"/>
      <c r="C106" s="213">
        <v>14.06</v>
      </c>
      <c r="D106" s="213">
        <v>51.792000000000016</v>
      </c>
      <c r="E106" s="213">
        <v>1.0200000000000031</v>
      </c>
      <c r="F106" s="201"/>
      <c r="G106" s="214">
        <v>63.06</v>
      </c>
      <c r="H106" s="213">
        <v>2.0727999999999995</v>
      </c>
      <c r="I106" s="213">
        <v>0.43999999999999995</v>
      </c>
      <c r="J106" s="213"/>
      <c r="K106" s="213">
        <v>36.06</v>
      </c>
      <c r="L106" s="213">
        <v>22.934000000000008</v>
      </c>
      <c r="M106" s="213">
        <v>3.9000000000000021</v>
      </c>
      <c r="N106" s="213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02"/>
      <c r="AA106" s="205"/>
      <c r="AH106" s="201"/>
      <c r="AI106" s="216"/>
      <c r="AJ106" s="216"/>
      <c r="AK106" s="216"/>
      <c r="AL106" s="203"/>
      <c r="AM106" s="216"/>
      <c r="AN106" s="216"/>
      <c r="AO106" s="216"/>
      <c r="AP106" s="203"/>
      <c r="AQ106" s="212"/>
      <c r="AR106" s="212"/>
      <c r="AS106" s="212"/>
      <c r="AT106" s="203"/>
      <c r="AU106" s="216"/>
      <c r="AV106" s="217"/>
      <c r="AW106" s="217"/>
    </row>
    <row r="107" spans="1:49" hidden="1" x14ac:dyDescent="0.35">
      <c r="C107" s="213">
        <v>14.07</v>
      </c>
      <c r="D107" s="213">
        <v>51.89400000000002</v>
      </c>
      <c r="E107" s="213">
        <v>1.0200000000000031</v>
      </c>
      <c r="F107" s="201"/>
      <c r="G107" s="214">
        <v>63.07</v>
      </c>
      <c r="H107" s="213">
        <v>2.0815999999999995</v>
      </c>
      <c r="I107" s="213">
        <v>0.43999999999999995</v>
      </c>
      <c r="J107" s="213"/>
      <c r="K107" s="213">
        <v>36.07</v>
      </c>
      <c r="L107" s="213">
        <v>22.97300000000001</v>
      </c>
      <c r="M107" s="213">
        <v>3.9000000000000021</v>
      </c>
      <c r="N107" s="213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02"/>
      <c r="AA107" s="205"/>
      <c r="AH107" s="201"/>
      <c r="AI107" s="213"/>
      <c r="AJ107" s="213"/>
      <c r="AK107" s="213"/>
      <c r="AL107" s="201"/>
      <c r="AM107" s="213"/>
      <c r="AN107" s="213"/>
      <c r="AO107" s="213"/>
      <c r="AP107" s="201"/>
      <c r="AT107" s="201"/>
      <c r="AU107" s="213"/>
      <c r="AV107" s="218"/>
      <c r="AW107" s="218"/>
    </row>
    <row r="108" spans="1:49" hidden="1" x14ac:dyDescent="0.35">
      <c r="C108" s="213">
        <v>14.08</v>
      </c>
      <c r="D108" s="213">
        <v>51.996000000000024</v>
      </c>
      <c r="E108" s="213">
        <v>1.0200000000000031</v>
      </c>
      <c r="F108" s="201"/>
      <c r="G108" s="214">
        <v>63.08</v>
      </c>
      <c r="H108" s="213">
        <v>2.0903999999999994</v>
      </c>
      <c r="I108" s="213">
        <v>0.43999999999999995</v>
      </c>
      <c r="J108" s="213"/>
      <c r="K108" s="213">
        <v>36.08</v>
      </c>
      <c r="L108" s="213">
        <v>23.012000000000011</v>
      </c>
      <c r="M108" s="213">
        <v>3.9000000000000021</v>
      </c>
      <c r="N108" s="213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02"/>
      <c r="AA108" s="205"/>
      <c r="AH108" s="201"/>
      <c r="AI108" s="213"/>
      <c r="AJ108" s="213"/>
      <c r="AK108" s="213"/>
      <c r="AL108" s="201"/>
      <c r="AM108" s="213"/>
      <c r="AN108" s="213"/>
      <c r="AO108" s="213"/>
      <c r="AP108" s="201"/>
      <c r="AT108" s="201"/>
      <c r="AU108" s="213"/>
      <c r="AV108" s="218"/>
      <c r="AW108" s="218"/>
    </row>
    <row r="109" spans="1:49" hidden="1" x14ac:dyDescent="0.35">
      <c r="C109" s="213">
        <v>14.09</v>
      </c>
      <c r="D109" s="213">
        <v>52.098000000000027</v>
      </c>
      <c r="E109" s="213">
        <v>1.0200000000000031</v>
      </c>
      <c r="F109" s="201"/>
      <c r="G109" s="214">
        <v>63.09</v>
      </c>
      <c r="H109" s="213">
        <v>2.0991999999999993</v>
      </c>
      <c r="I109" s="213">
        <v>0.43999999999999995</v>
      </c>
      <c r="J109" s="213"/>
      <c r="K109" s="213">
        <v>36.090000000000003</v>
      </c>
      <c r="L109" s="213">
        <v>23.051000000000013</v>
      </c>
      <c r="M109" s="213">
        <v>3.9000000000000021</v>
      </c>
      <c r="N109" s="213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02"/>
      <c r="AA109" s="205"/>
      <c r="AH109" s="201"/>
      <c r="AI109" s="213"/>
      <c r="AJ109" s="213"/>
      <c r="AK109" s="213"/>
      <c r="AL109" s="201"/>
      <c r="AM109" s="213"/>
      <c r="AN109" s="213"/>
      <c r="AO109" s="213"/>
      <c r="AP109" s="201"/>
      <c r="AT109" s="201"/>
      <c r="AU109" s="213"/>
      <c r="AV109" s="218"/>
      <c r="AW109" s="218"/>
    </row>
    <row r="110" spans="1:49" hidden="1" x14ac:dyDescent="0.35">
      <c r="C110" s="213">
        <v>14.1</v>
      </c>
      <c r="D110" s="213">
        <v>52.2</v>
      </c>
      <c r="E110" s="213"/>
      <c r="F110" s="201"/>
      <c r="G110" s="213">
        <v>63.1</v>
      </c>
      <c r="H110" s="213">
        <v>2.1079999999999992</v>
      </c>
      <c r="I110" s="213">
        <v>0.43999999999999995</v>
      </c>
      <c r="J110" s="213"/>
      <c r="K110" s="213">
        <v>36.1</v>
      </c>
      <c r="L110" s="213">
        <v>23.090000000000014</v>
      </c>
      <c r="M110" s="213">
        <v>3.9000000000000021</v>
      </c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01"/>
      <c r="AH110" s="201"/>
      <c r="AI110" s="213"/>
      <c r="AJ110" s="213"/>
      <c r="AK110" s="213"/>
      <c r="AL110" s="201"/>
      <c r="AM110" s="213"/>
      <c r="AN110" s="213"/>
      <c r="AO110" s="213"/>
      <c r="AP110" s="201"/>
      <c r="AT110" s="201"/>
      <c r="AU110" s="213"/>
      <c r="AV110" s="218"/>
      <c r="AW110" s="218"/>
    </row>
    <row r="111" spans="1:49" hidden="1" x14ac:dyDescent="0.35">
      <c r="C111" s="213">
        <v>14.11</v>
      </c>
      <c r="D111" s="213">
        <v>52.302</v>
      </c>
      <c r="E111" s="213">
        <v>1.019999999999996</v>
      </c>
      <c r="F111" s="201"/>
      <c r="G111" s="214">
        <v>63.11</v>
      </c>
      <c r="H111" s="213">
        <v>2.1167999999999991</v>
      </c>
      <c r="I111" s="213">
        <v>0.43999999999999995</v>
      </c>
      <c r="J111" s="213"/>
      <c r="K111" s="213">
        <v>36.11</v>
      </c>
      <c r="L111" s="213">
        <v>23.129000000000016</v>
      </c>
      <c r="M111" s="213">
        <v>3.9000000000000021</v>
      </c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01"/>
      <c r="AH111" s="201"/>
      <c r="AI111" s="213"/>
      <c r="AJ111" s="213"/>
      <c r="AK111" s="213"/>
      <c r="AL111" s="201"/>
      <c r="AM111" s="213"/>
      <c r="AN111" s="213"/>
      <c r="AO111" s="213"/>
      <c r="AP111" s="201"/>
      <c r="AT111" s="201"/>
      <c r="AU111" s="213"/>
      <c r="AV111" s="218"/>
      <c r="AW111" s="218"/>
    </row>
    <row r="112" spans="1:49" hidden="1" x14ac:dyDescent="0.35">
      <c r="C112" s="213">
        <v>14.12</v>
      </c>
      <c r="D112" s="213">
        <v>52.403999999999996</v>
      </c>
      <c r="E112" s="213">
        <v>1.019999999999996</v>
      </c>
      <c r="F112" s="201"/>
      <c r="G112" s="214">
        <v>63.12</v>
      </c>
      <c r="H112" s="213">
        <v>2.125599999999999</v>
      </c>
      <c r="I112" s="213">
        <v>0.43999999999999995</v>
      </c>
      <c r="J112" s="213"/>
      <c r="K112" s="213">
        <v>36.119999999999997</v>
      </c>
      <c r="L112" s="213">
        <v>23.168000000000017</v>
      </c>
      <c r="M112" s="213">
        <v>3.9000000000000021</v>
      </c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01"/>
      <c r="AH112" s="201"/>
      <c r="AI112" s="213"/>
      <c r="AJ112" s="213"/>
      <c r="AK112" s="213"/>
      <c r="AL112" s="201"/>
      <c r="AM112" s="213"/>
      <c r="AN112" s="213"/>
      <c r="AO112" s="213"/>
      <c r="AP112" s="201"/>
      <c r="AT112" s="201"/>
      <c r="AU112" s="213"/>
      <c r="AV112" s="218"/>
      <c r="AW112" s="218"/>
    </row>
    <row r="113" spans="3:49" hidden="1" x14ac:dyDescent="0.35">
      <c r="C113" s="213">
        <v>14.13</v>
      </c>
      <c r="D113" s="213">
        <v>52.505999999999993</v>
      </c>
      <c r="E113" s="213">
        <v>1.019999999999996</v>
      </c>
      <c r="F113" s="201"/>
      <c r="G113" s="214">
        <v>63.13</v>
      </c>
      <c r="H113" s="213">
        <v>2.134399999999999</v>
      </c>
      <c r="I113" s="213">
        <v>0.43999999999999995</v>
      </c>
      <c r="J113" s="213"/>
      <c r="K113" s="213">
        <v>36.130000000000003</v>
      </c>
      <c r="L113" s="213">
        <v>23.207000000000019</v>
      </c>
      <c r="M113" s="213">
        <v>3.9000000000000021</v>
      </c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01"/>
      <c r="AH113" s="201"/>
      <c r="AI113" s="213"/>
      <c r="AJ113" s="213"/>
      <c r="AK113" s="213"/>
      <c r="AL113" s="201"/>
      <c r="AM113" s="213"/>
      <c r="AN113" s="213"/>
      <c r="AO113" s="213"/>
      <c r="AP113" s="201"/>
      <c r="AT113" s="201"/>
      <c r="AU113" s="213"/>
      <c r="AV113" s="218"/>
      <c r="AW113" s="218"/>
    </row>
    <row r="114" spans="3:49" hidden="1" x14ac:dyDescent="0.35">
      <c r="C114" s="213">
        <v>14.14</v>
      </c>
      <c r="D114" s="213">
        <v>52.60799999999999</v>
      </c>
      <c r="E114" s="213">
        <v>1.019999999999996</v>
      </c>
      <c r="F114" s="201"/>
      <c r="G114" s="214">
        <v>63.14</v>
      </c>
      <c r="H114" s="213">
        <v>2.1431999999999989</v>
      </c>
      <c r="I114" s="213">
        <v>0.43999999999999995</v>
      </c>
      <c r="J114" s="213"/>
      <c r="K114" s="213">
        <v>36.14</v>
      </c>
      <c r="L114" s="213">
        <v>23.24600000000002</v>
      </c>
      <c r="M114" s="213">
        <v>3.9000000000000021</v>
      </c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01"/>
      <c r="AH114" s="201"/>
      <c r="AI114" s="213"/>
      <c r="AJ114" s="213"/>
      <c r="AK114" s="213"/>
      <c r="AL114" s="201"/>
      <c r="AM114" s="213"/>
      <c r="AN114" s="213"/>
      <c r="AO114" s="213"/>
      <c r="AP114" s="201"/>
      <c r="AT114" s="201"/>
      <c r="AU114" s="213"/>
      <c r="AV114" s="218"/>
      <c r="AW114" s="218"/>
    </row>
    <row r="115" spans="3:49" hidden="1" x14ac:dyDescent="0.35">
      <c r="C115" s="213">
        <v>14.15</v>
      </c>
      <c r="D115" s="213">
        <v>52.709999999999987</v>
      </c>
      <c r="E115" s="213">
        <v>1.019999999999996</v>
      </c>
      <c r="F115" s="201"/>
      <c r="G115" s="214">
        <v>63.15</v>
      </c>
      <c r="H115" s="213">
        <v>2.1519999999999988</v>
      </c>
      <c r="I115" s="213">
        <v>0.43999999999999995</v>
      </c>
      <c r="J115" s="213"/>
      <c r="K115" s="213">
        <v>36.15</v>
      </c>
      <c r="L115" s="213">
        <v>23.285000000000021</v>
      </c>
      <c r="M115" s="213">
        <v>3.9000000000000021</v>
      </c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01"/>
      <c r="AH115" s="201"/>
      <c r="AI115" s="213"/>
      <c r="AJ115" s="213"/>
      <c r="AK115" s="213"/>
      <c r="AL115" s="201"/>
      <c r="AM115" s="213"/>
      <c r="AN115" s="213"/>
      <c r="AO115" s="213"/>
      <c r="AP115" s="201"/>
      <c r="AT115" s="201"/>
      <c r="AU115" s="213"/>
      <c r="AV115" s="218"/>
      <c r="AW115" s="218"/>
    </row>
    <row r="116" spans="3:49" hidden="1" x14ac:dyDescent="0.35">
      <c r="C116" s="213">
        <v>14.16</v>
      </c>
      <c r="D116" s="213">
        <v>52.811999999999983</v>
      </c>
      <c r="E116" s="213">
        <v>1.019999999999996</v>
      </c>
      <c r="F116" s="201"/>
      <c r="G116" s="214">
        <v>63.16</v>
      </c>
      <c r="H116" s="213">
        <v>2.1607999999999987</v>
      </c>
      <c r="I116" s="213">
        <v>0.43999999999999995</v>
      </c>
      <c r="J116" s="213"/>
      <c r="K116" s="213">
        <v>36.159999999999997</v>
      </c>
      <c r="L116" s="213">
        <v>23.324000000000023</v>
      </c>
      <c r="M116" s="213">
        <v>3.9000000000000021</v>
      </c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01"/>
      <c r="AH116" s="201"/>
      <c r="AI116" s="213"/>
      <c r="AJ116" s="213"/>
      <c r="AK116" s="213"/>
      <c r="AL116" s="201"/>
      <c r="AM116" s="213"/>
      <c r="AN116" s="213"/>
      <c r="AO116" s="213"/>
      <c r="AP116" s="201"/>
      <c r="AT116" s="201"/>
      <c r="AU116" s="213"/>
      <c r="AV116" s="218"/>
      <c r="AW116" s="218"/>
    </row>
    <row r="117" spans="3:49" hidden="1" x14ac:dyDescent="0.35">
      <c r="C117" s="213">
        <v>14.17</v>
      </c>
      <c r="D117" s="213">
        <v>52.91399999999998</v>
      </c>
      <c r="E117" s="213">
        <v>1.019999999999996</v>
      </c>
      <c r="F117" s="201"/>
      <c r="G117" s="214">
        <v>63.17</v>
      </c>
      <c r="H117" s="213">
        <v>2.1695999999999986</v>
      </c>
      <c r="I117" s="213">
        <v>0.43999999999999995</v>
      </c>
      <c r="J117" s="213"/>
      <c r="K117" s="213">
        <v>36.17</v>
      </c>
      <c r="L117" s="213">
        <v>23.363000000000024</v>
      </c>
      <c r="M117" s="213">
        <v>3.9000000000000021</v>
      </c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01"/>
      <c r="AH117" s="201"/>
      <c r="AI117" s="213"/>
      <c r="AJ117" s="213"/>
      <c r="AK117" s="213"/>
      <c r="AL117" s="201"/>
      <c r="AM117" s="213"/>
      <c r="AN117" s="213"/>
      <c r="AO117" s="213"/>
      <c r="AP117" s="201"/>
      <c r="AT117" s="201"/>
      <c r="AU117" s="213"/>
      <c r="AV117" s="218"/>
      <c r="AW117" s="218"/>
    </row>
    <row r="118" spans="3:49" hidden="1" x14ac:dyDescent="0.35">
      <c r="C118" s="213">
        <v>14.18</v>
      </c>
      <c r="D118" s="213">
        <v>53.015999999999977</v>
      </c>
      <c r="E118" s="213">
        <v>1.019999999999996</v>
      </c>
      <c r="F118" s="201"/>
      <c r="G118" s="214">
        <v>63.18</v>
      </c>
      <c r="H118" s="213">
        <v>2.1783999999999986</v>
      </c>
      <c r="I118" s="213">
        <v>0.43999999999999995</v>
      </c>
      <c r="J118" s="213"/>
      <c r="K118" s="213">
        <v>36.18</v>
      </c>
      <c r="L118" s="213">
        <v>23.402000000000026</v>
      </c>
      <c r="M118" s="213">
        <v>3.9000000000000021</v>
      </c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01"/>
      <c r="AH118" s="201"/>
      <c r="AI118" s="213"/>
      <c r="AJ118" s="213"/>
      <c r="AK118" s="213"/>
      <c r="AL118" s="201"/>
      <c r="AM118" s="213"/>
      <c r="AN118" s="213"/>
      <c r="AO118" s="213"/>
      <c r="AP118" s="201"/>
      <c r="AT118" s="201"/>
      <c r="AU118" s="213"/>
      <c r="AV118" s="218"/>
      <c r="AW118" s="218"/>
    </row>
    <row r="119" spans="3:49" hidden="1" x14ac:dyDescent="0.35">
      <c r="C119" s="213">
        <v>14.19</v>
      </c>
      <c r="D119" s="213">
        <v>53.117999999999974</v>
      </c>
      <c r="E119" s="213">
        <v>1.019999999999996</v>
      </c>
      <c r="F119" s="201"/>
      <c r="G119" s="214">
        <v>63.19</v>
      </c>
      <c r="H119" s="213">
        <v>2.1871999999999985</v>
      </c>
      <c r="I119" s="213">
        <v>0.43999999999999995</v>
      </c>
      <c r="J119" s="213"/>
      <c r="K119" s="213">
        <v>36.19</v>
      </c>
      <c r="L119" s="213">
        <v>23.441000000000027</v>
      </c>
      <c r="M119" s="213">
        <v>3.9000000000000021</v>
      </c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01"/>
      <c r="AH119" s="201"/>
      <c r="AI119" s="213"/>
      <c r="AJ119" s="213"/>
      <c r="AK119" s="213"/>
      <c r="AL119" s="201"/>
      <c r="AM119" s="213"/>
      <c r="AN119" s="213"/>
      <c r="AO119" s="213"/>
      <c r="AP119" s="201"/>
      <c r="AT119" s="201"/>
      <c r="AU119" s="213"/>
      <c r="AV119" s="218"/>
      <c r="AW119" s="218"/>
    </row>
    <row r="120" spans="3:49" hidden="1" x14ac:dyDescent="0.35">
      <c r="C120" s="213">
        <v>14.2</v>
      </c>
      <c r="D120" s="213">
        <v>53.22</v>
      </c>
      <c r="E120" s="213"/>
      <c r="F120" s="201"/>
      <c r="G120" s="213">
        <v>63.2</v>
      </c>
      <c r="H120" s="213">
        <v>2.1959999999999984</v>
      </c>
      <c r="I120" s="213">
        <v>0.43999999999999995</v>
      </c>
      <c r="J120" s="213"/>
      <c r="K120" s="213">
        <v>36.200000000000003</v>
      </c>
      <c r="L120" s="213">
        <v>23.480000000000029</v>
      </c>
      <c r="M120" s="213">
        <v>3.9000000000000021</v>
      </c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01"/>
      <c r="AH120" s="201"/>
      <c r="AI120" s="213"/>
      <c r="AJ120" s="213"/>
      <c r="AK120" s="213"/>
      <c r="AL120" s="201"/>
      <c r="AM120" s="213"/>
      <c r="AN120" s="213"/>
      <c r="AO120" s="213"/>
      <c r="AP120" s="201"/>
      <c r="AT120" s="201"/>
      <c r="AU120" s="213"/>
      <c r="AV120" s="218"/>
      <c r="AW120" s="218"/>
    </row>
    <row r="121" spans="3:49" hidden="1" x14ac:dyDescent="0.35">
      <c r="C121" s="213">
        <v>14.21</v>
      </c>
      <c r="D121" s="213">
        <v>53.322000000000003</v>
      </c>
      <c r="E121" s="213">
        <v>1.0200000000000031</v>
      </c>
      <c r="F121" s="201"/>
      <c r="G121" s="214">
        <v>63.21</v>
      </c>
      <c r="H121" s="213">
        <v>2.2047999999999983</v>
      </c>
      <c r="I121" s="213">
        <v>0.43999999999999995</v>
      </c>
      <c r="J121" s="213"/>
      <c r="K121" s="213">
        <v>36.21</v>
      </c>
      <c r="L121" s="213">
        <v>23.51900000000003</v>
      </c>
      <c r="M121" s="213">
        <v>3.9000000000000021</v>
      </c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01"/>
      <c r="AH121" s="201"/>
      <c r="AI121" s="213"/>
      <c r="AJ121" s="213"/>
      <c r="AK121" s="213"/>
      <c r="AL121" s="201"/>
      <c r="AM121" s="213"/>
      <c r="AN121" s="213"/>
      <c r="AO121" s="213"/>
      <c r="AP121" s="201"/>
      <c r="AT121" s="201"/>
      <c r="AU121" s="213"/>
      <c r="AV121" s="218"/>
      <c r="AW121" s="218"/>
    </row>
    <row r="122" spans="3:49" hidden="1" x14ac:dyDescent="0.35">
      <c r="C122" s="213">
        <v>14.22</v>
      </c>
      <c r="D122" s="213">
        <v>53.424000000000007</v>
      </c>
      <c r="E122" s="213">
        <v>1.0200000000000031</v>
      </c>
      <c r="F122" s="201"/>
      <c r="G122" s="214">
        <v>63.22</v>
      </c>
      <c r="H122" s="213">
        <v>2.2135999999999982</v>
      </c>
      <c r="I122" s="213">
        <v>0.43999999999999995</v>
      </c>
      <c r="J122" s="213"/>
      <c r="K122" s="213">
        <v>36.22</v>
      </c>
      <c r="L122" s="213">
        <v>23.558000000000032</v>
      </c>
      <c r="M122" s="213">
        <v>3.9000000000000021</v>
      </c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01"/>
      <c r="AH122" s="201"/>
      <c r="AI122" s="213"/>
      <c r="AJ122" s="213"/>
      <c r="AK122" s="213"/>
      <c r="AL122" s="201"/>
      <c r="AM122" s="213"/>
      <c r="AN122" s="213"/>
      <c r="AO122" s="213"/>
      <c r="AP122" s="201"/>
      <c r="AT122" s="201"/>
      <c r="AU122" s="213"/>
      <c r="AV122" s="218"/>
      <c r="AW122" s="218"/>
    </row>
    <row r="123" spans="3:49" hidden="1" x14ac:dyDescent="0.35">
      <c r="C123" s="213">
        <v>14.23</v>
      </c>
      <c r="D123" s="213">
        <v>53.52600000000001</v>
      </c>
      <c r="E123" s="213">
        <v>1.0200000000000031</v>
      </c>
      <c r="F123" s="201"/>
      <c r="G123" s="214">
        <v>63.23</v>
      </c>
      <c r="H123" s="213">
        <v>2.2223999999999982</v>
      </c>
      <c r="I123" s="213">
        <v>0.43999999999999995</v>
      </c>
      <c r="J123" s="213"/>
      <c r="K123" s="213">
        <v>36.229999999999997</v>
      </c>
      <c r="L123" s="213">
        <v>23.597000000000033</v>
      </c>
      <c r="M123" s="213">
        <v>3.9000000000000021</v>
      </c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01"/>
      <c r="AH123" s="201"/>
      <c r="AI123" s="213"/>
      <c r="AJ123" s="213"/>
      <c r="AK123" s="213"/>
      <c r="AL123" s="201"/>
      <c r="AM123" s="213"/>
      <c r="AN123" s="213"/>
      <c r="AO123" s="213"/>
      <c r="AP123" s="201"/>
      <c r="AT123" s="201"/>
      <c r="AU123" s="213"/>
      <c r="AV123" s="218"/>
      <c r="AW123" s="218"/>
    </row>
    <row r="124" spans="3:49" hidden="1" x14ac:dyDescent="0.35">
      <c r="C124" s="213">
        <v>14.24</v>
      </c>
      <c r="D124" s="213">
        <v>53.628000000000014</v>
      </c>
      <c r="E124" s="213">
        <v>1.0200000000000031</v>
      </c>
      <c r="F124" s="201"/>
      <c r="G124" s="214">
        <v>63.24</v>
      </c>
      <c r="H124" s="213">
        <v>2.2311999999999981</v>
      </c>
      <c r="I124" s="213">
        <v>0.43999999999999995</v>
      </c>
      <c r="J124" s="213"/>
      <c r="K124" s="213">
        <v>36.24</v>
      </c>
      <c r="L124" s="213">
        <v>23.636000000000035</v>
      </c>
      <c r="M124" s="213">
        <v>3.9000000000000021</v>
      </c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01"/>
      <c r="AH124" s="201"/>
      <c r="AI124" s="213"/>
      <c r="AJ124" s="213"/>
      <c r="AK124" s="213"/>
      <c r="AL124" s="201"/>
      <c r="AM124" s="213"/>
      <c r="AN124" s="213"/>
      <c r="AO124" s="213"/>
      <c r="AP124" s="201"/>
      <c r="AT124" s="201"/>
      <c r="AU124" s="213"/>
      <c r="AV124" s="218"/>
      <c r="AW124" s="218"/>
    </row>
    <row r="125" spans="3:49" hidden="1" x14ac:dyDescent="0.35">
      <c r="C125" s="213">
        <v>14.25</v>
      </c>
      <c r="D125" s="213">
        <v>53.730000000000018</v>
      </c>
      <c r="E125" s="213">
        <v>1.0200000000000031</v>
      </c>
      <c r="F125" s="201"/>
      <c r="G125" s="214">
        <v>63.25</v>
      </c>
      <c r="H125" s="213">
        <v>2.239999999999998</v>
      </c>
      <c r="I125" s="213">
        <v>0.43999999999999995</v>
      </c>
      <c r="J125" s="213"/>
      <c r="K125" s="213">
        <v>36.25</v>
      </c>
      <c r="L125" s="213">
        <v>23.675000000000036</v>
      </c>
      <c r="M125" s="213">
        <v>3.9000000000000021</v>
      </c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01"/>
      <c r="AH125" s="201"/>
      <c r="AI125" s="213"/>
      <c r="AJ125" s="213"/>
      <c r="AK125" s="213"/>
      <c r="AL125" s="201"/>
      <c r="AM125" s="213"/>
      <c r="AN125" s="213"/>
      <c r="AO125" s="213"/>
      <c r="AP125" s="201"/>
      <c r="AT125" s="201"/>
      <c r="AU125" s="213"/>
      <c r="AV125" s="218"/>
      <c r="AW125" s="218"/>
    </row>
    <row r="126" spans="3:49" hidden="1" x14ac:dyDescent="0.35">
      <c r="C126" s="213">
        <v>14.26</v>
      </c>
      <c r="D126" s="213">
        <v>53.832000000000022</v>
      </c>
      <c r="E126" s="213">
        <v>1.0200000000000031</v>
      </c>
      <c r="F126" s="201"/>
      <c r="G126" s="214">
        <v>63.26</v>
      </c>
      <c r="H126" s="213">
        <v>2.2487999999999979</v>
      </c>
      <c r="I126" s="213">
        <v>0.43999999999999995</v>
      </c>
      <c r="J126" s="213"/>
      <c r="K126" s="213">
        <v>36.26</v>
      </c>
      <c r="L126" s="213">
        <v>23.714000000000038</v>
      </c>
      <c r="M126" s="213">
        <v>3.9000000000000021</v>
      </c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01"/>
      <c r="AH126" s="201"/>
      <c r="AI126" s="213"/>
      <c r="AJ126" s="213"/>
      <c r="AK126" s="213"/>
      <c r="AL126" s="201"/>
      <c r="AM126" s="213"/>
      <c r="AN126" s="213"/>
      <c r="AO126" s="213"/>
      <c r="AP126" s="201"/>
      <c r="AT126" s="201"/>
      <c r="AU126" s="213"/>
      <c r="AV126" s="218"/>
      <c r="AW126" s="218"/>
    </row>
    <row r="127" spans="3:49" hidden="1" x14ac:dyDescent="0.35">
      <c r="C127" s="213">
        <v>14.27</v>
      </c>
      <c r="D127" s="213">
        <v>53.934000000000026</v>
      </c>
      <c r="E127" s="213">
        <v>1.0200000000000031</v>
      </c>
      <c r="F127" s="201"/>
      <c r="G127" s="214">
        <v>63.27</v>
      </c>
      <c r="H127" s="213">
        <v>2.2575999999999978</v>
      </c>
      <c r="I127" s="213">
        <v>0.43999999999999995</v>
      </c>
      <c r="J127" s="213"/>
      <c r="K127" s="213">
        <v>36.270000000000003</v>
      </c>
      <c r="L127" s="213">
        <v>23.753000000000039</v>
      </c>
      <c r="M127" s="213">
        <v>3.9000000000000021</v>
      </c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01"/>
      <c r="AH127" s="201"/>
      <c r="AI127" s="213"/>
      <c r="AJ127" s="213"/>
      <c r="AK127" s="213"/>
      <c r="AL127" s="201"/>
      <c r="AM127" s="213"/>
      <c r="AN127" s="213"/>
      <c r="AO127" s="213"/>
      <c r="AP127" s="201"/>
      <c r="AT127" s="201"/>
      <c r="AU127" s="213"/>
      <c r="AV127" s="218"/>
      <c r="AW127" s="218"/>
    </row>
    <row r="128" spans="3:49" hidden="1" x14ac:dyDescent="0.35">
      <c r="C128" s="213">
        <v>14.28</v>
      </c>
      <c r="D128" s="213">
        <v>54.03600000000003</v>
      </c>
      <c r="E128" s="213">
        <v>1.0200000000000031</v>
      </c>
      <c r="F128" s="201"/>
      <c r="G128" s="214">
        <v>63.28</v>
      </c>
      <c r="H128" s="213">
        <v>2.2663999999999977</v>
      </c>
      <c r="I128" s="213">
        <v>0.43999999999999995</v>
      </c>
      <c r="J128" s="213"/>
      <c r="K128" s="213">
        <v>36.28</v>
      </c>
      <c r="L128" s="213">
        <v>23.792000000000041</v>
      </c>
      <c r="M128" s="213">
        <v>3.9000000000000021</v>
      </c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01"/>
      <c r="AH128" s="201"/>
      <c r="AI128" s="213"/>
      <c r="AJ128" s="213"/>
      <c r="AK128" s="213"/>
      <c r="AL128" s="201"/>
      <c r="AM128" s="213"/>
      <c r="AN128" s="213"/>
      <c r="AO128" s="213"/>
      <c r="AP128" s="201"/>
      <c r="AT128" s="201"/>
      <c r="AU128" s="213"/>
      <c r="AV128" s="218"/>
      <c r="AW128" s="218"/>
    </row>
    <row r="129" spans="3:49" hidden="1" x14ac:dyDescent="0.35">
      <c r="C129" s="213">
        <v>14.29</v>
      </c>
      <c r="D129" s="213">
        <v>54.138000000000034</v>
      </c>
      <c r="E129" s="213">
        <v>1.0200000000000031</v>
      </c>
      <c r="F129" s="201"/>
      <c r="G129" s="214">
        <v>63.29</v>
      </c>
      <c r="H129" s="213">
        <v>2.2751999999999977</v>
      </c>
      <c r="I129" s="213">
        <v>0.43999999999999995</v>
      </c>
      <c r="J129" s="213"/>
      <c r="K129" s="213">
        <v>36.29</v>
      </c>
      <c r="L129" s="213">
        <v>23.831000000000042</v>
      </c>
      <c r="M129" s="213">
        <v>3.9000000000000021</v>
      </c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01"/>
      <c r="AH129" s="201"/>
      <c r="AI129" s="213"/>
      <c r="AJ129" s="213"/>
      <c r="AK129" s="213"/>
      <c r="AL129" s="201"/>
      <c r="AM129" s="213"/>
      <c r="AN129" s="213"/>
      <c r="AO129" s="213"/>
      <c r="AP129" s="201"/>
      <c r="AT129" s="201"/>
      <c r="AU129" s="213"/>
      <c r="AV129" s="218"/>
      <c r="AW129" s="218"/>
    </row>
    <row r="130" spans="3:49" hidden="1" x14ac:dyDescent="0.35">
      <c r="C130" s="213">
        <v>14.3</v>
      </c>
      <c r="D130" s="213">
        <v>54.24</v>
      </c>
      <c r="E130" s="213"/>
      <c r="F130" s="201"/>
      <c r="G130" s="213">
        <v>63.3</v>
      </c>
      <c r="H130" s="213">
        <v>2.2839999999999976</v>
      </c>
      <c r="I130" s="213">
        <v>0.43999999999999995</v>
      </c>
      <c r="J130" s="213"/>
      <c r="K130" s="213">
        <v>36.299999999999997</v>
      </c>
      <c r="L130" s="213">
        <v>23.870000000000044</v>
      </c>
      <c r="M130" s="213">
        <v>3.9000000000000021</v>
      </c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01"/>
      <c r="AH130" s="201"/>
      <c r="AI130" s="213"/>
      <c r="AJ130" s="213"/>
      <c r="AK130" s="213"/>
      <c r="AL130" s="201"/>
      <c r="AM130" s="213"/>
      <c r="AN130" s="213"/>
      <c r="AO130" s="213"/>
      <c r="AP130" s="201"/>
      <c r="AT130" s="201"/>
      <c r="AU130" s="213"/>
      <c r="AV130" s="218"/>
      <c r="AW130" s="218"/>
    </row>
    <row r="131" spans="3:49" hidden="1" x14ac:dyDescent="0.35">
      <c r="C131" s="213">
        <v>14.31</v>
      </c>
      <c r="D131" s="213">
        <v>54.341999999999999</v>
      </c>
      <c r="E131" s="213">
        <v>1.019999999999996</v>
      </c>
      <c r="F131" s="201"/>
      <c r="G131" s="214">
        <v>63.31</v>
      </c>
      <c r="H131" s="213">
        <v>2.2927999999999975</v>
      </c>
      <c r="I131" s="213">
        <v>0.43999999999999995</v>
      </c>
      <c r="J131" s="213"/>
      <c r="K131" s="213">
        <v>36.31</v>
      </c>
      <c r="L131" s="213">
        <v>23.909000000000045</v>
      </c>
      <c r="M131" s="213">
        <v>3.9000000000000021</v>
      </c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01"/>
      <c r="AH131" s="201"/>
      <c r="AI131" s="213"/>
      <c r="AJ131" s="213"/>
      <c r="AK131" s="213"/>
      <c r="AL131" s="201"/>
      <c r="AM131" s="213"/>
      <c r="AN131" s="213"/>
      <c r="AO131" s="213"/>
      <c r="AP131" s="201"/>
      <c r="AT131" s="201"/>
      <c r="AU131" s="213"/>
      <c r="AV131" s="218"/>
      <c r="AW131" s="218"/>
    </row>
    <row r="132" spans="3:49" hidden="1" x14ac:dyDescent="0.35">
      <c r="C132" s="213">
        <v>14.32</v>
      </c>
      <c r="D132" s="213">
        <v>54.443999999999996</v>
      </c>
      <c r="E132" s="213">
        <v>1.019999999999996</v>
      </c>
      <c r="F132" s="201"/>
      <c r="G132" s="214">
        <v>63.31</v>
      </c>
      <c r="H132" s="213">
        <v>2.3015999999999974</v>
      </c>
      <c r="I132" s="213">
        <v>0.43999999999999995</v>
      </c>
      <c r="J132" s="213"/>
      <c r="K132" s="213">
        <v>36.32</v>
      </c>
      <c r="L132" s="213">
        <v>23.948000000000047</v>
      </c>
      <c r="M132" s="213">
        <v>3.9000000000000021</v>
      </c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01"/>
      <c r="AH132" s="201"/>
      <c r="AI132" s="213"/>
      <c r="AJ132" s="213"/>
      <c r="AK132" s="213"/>
      <c r="AL132" s="201"/>
      <c r="AM132" s="213"/>
      <c r="AN132" s="213"/>
      <c r="AO132" s="213"/>
      <c r="AP132" s="201"/>
      <c r="AT132" s="201"/>
      <c r="AU132" s="213"/>
      <c r="AV132" s="218"/>
      <c r="AW132" s="218"/>
    </row>
    <row r="133" spans="3:49" hidden="1" x14ac:dyDescent="0.35">
      <c r="C133" s="213">
        <v>14.33</v>
      </c>
      <c r="D133" s="213">
        <v>54.545999999999992</v>
      </c>
      <c r="E133" s="213">
        <v>1.019999999999996</v>
      </c>
      <c r="F133" s="201"/>
      <c r="G133" s="214">
        <v>63.33</v>
      </c>
      <c r="H133" s="213">
        <v>2.3103999999999973</v>
      </c>
      <c r="I133" s="213">
        <v>0.43999999999999995</v>
      </c>
      <c r="J133" s="213"/>
      <c r="K133" s="213">
        <v>36.33</v>
      </c>
      <c r="L133" s="213">
        <v>23.987000000000048</v>
      </c>
      <c r="M133" s="213">
        <v>3.9000000000000021</v>
      </c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01"/>
      <c r="AH133" s="201"/>
      <c r="AI133" s="213"/>
      <c r="AJ133" s="213"/>
      <c r="AK133" s="213"/>
      <c r="AL133" s="201"/>
      <c r="AM133" s="213"/>
      <c r="AN133" s="213"/>
      <c r="AO133" s="213"/>
      <c r="AP133" s="201"/>
      <c r="AT133" s="201"/>
      <c r="AU133" s="213"/>
      <c r="AV133" s="218"/>
      <c r="AW133" s="218"/>
    </row>
    <row r="134" spans="3:49" hidden="1" x14ac:dyDescent="0.35">
      <c r="C134" s="213">
        <v>14.34</v>
      </c>
      <c r="D134" s="213">
        <v>54.647999999999989</v>
      </c>
      <c r="E134" s="213">
        <v>1.019999999999996</v>
      </c>
      <c r="F134" s="201"/>
      <c r="G134" s="214">
        <v>63.34</v>
      </c>
      <c r="H134" s="213">
        <v>2.3191999999999973</v>
      </c>
      <c r="I134" s="213">
        <v>0.43999999999999995</v>
      </c>
      <c r="J134" s="213"/>
      <c r="K134" s="213">
        <v>36.340000000000003</v>
      </c>
      <c r="L134" s="213">
        <v>24.02600000000005</v>
      </c>
      <c r="M134" s="213">
        <v>3.9000000000000021</v>
      </c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01"/>
      <c r="AH134" s="201"/>
      <c r="AI134" s="213"/>
      <c r="AJ134" s="213"/>
      <c r="AK134" s="213"/>
      <c r="AL134" s="201"/>
      <c r="AM134" s="213"/>
      <c r="AN134" s="213"/>
      <c r="AO134" s="213"/>
      <c r="AP134" s="201"/>
      <c r="AT134" s="201"/>
      <c r="AU134" s="213"/>
      <c r="AV134" s="218"/>
      <c r="AW134" s="218"/>
    </row>
    <row r="135" spans="3:49" hidden="1" x14ac:dyDescent="0.35">
      <c r="C135" s="213">
        <v>14.35</v>
      </c>
      <c r="D135" s="213">
        <v>54.749999999999986</v>
      </c>
      <c r="E135" s="213">
        <v>1.019999999999996</v>
      </c>
      <c r="F135" s="201"/>
      <c r="G135" s="214">
        <v>63.35</v>
      </c>
      <c r="H135" s="213">
        <v>2.3279999999999972</v>
      </c>
      <c r="I135" s="213">
        <v>0.43999999999999995</v>
      </c>
      <c r="J135" s="213"/>
      <c r="K135" s="213">
        <v>36.35</v>
      </c>
      <c r="L135" s="213">
        <v>24.065000000000051</v>
      </c>
      <c r="M135" s="213">
        <v>3.9000000000000021</v>
      </c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01"/>
      <c r="AH135" s="201"/>
      <c r="AI135" s="213"/>
      <c r="AJ135" s="213"/>
      <c r="AK135" s="213"/>
      <c r="AL135" s="201"/>
      <c r="AM135" s="213"/>
      <c r="AN135" s="213"/>
      <c r="AO135" s="213"/>
      <c r="AP135" s="201"/>
      <c r="AT135" s="201"/>
      <c r="AU135" s="213"/>
      <c r="AV135" s="218"/>
      <c r="AW135" s="218"/>
    </row>
    <row r="136" spans="3:49" hidden="1" x14ac:dyDescent="0.35">
      <c r="C136" s="213">
        <v>14.36</v>
      </c>
      <c r="D136" s="213">
        <v>54.851999999999983</v>
      </c>
      <c r="E136" s="213">
        <v>1.019999999999996</v>
      </c>
      <c r="F136" s="201"/>
      <c r="G136" s="214">
        <v>63.36</v>
      </c>
      <c r="H136" s="213">
        <v>2.3367999999999971</v>
      </c>
      <c r="I136" s="213">
        <v>0.43999999999999995</v>
      </c>
      <c r="J136" s="213"/>
      <c r="K136" s="213">
        <v>36.36</v>
      </c>
      <c r="L136" s="213">
        <v>24.104000000000052</v>
      </c>
      <c r="M136" s="213">
        <v>3.9000000000000021</v>
      </c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01"/>
      <c r="AH136" s="201"/>
      <c r="AI136" s="213"/>
      <c r="AJ136" s="213"/>
      <c r="AK136" s="213"/>
      <c r="AL136" s="201"/>
      <c r="AM136" s="213"/>
      <c r="AN136" s="213"/>
      <c r="AO136" s="213"/>
      <c r="AP136" s="201"/>
      <c r="AT136" s="201"/>
      <c r="AU136" s="213"/>
      <c r="AV136" s="218"/>
      <c r="AW136" s="218"/>
    </row>
    <row r="137" spans="3:49" hidden="1" x14ac:dyDescent="0.35">
      <c r="C137" s="213">
        <v>14.37</v>
      </c>
      <c r="D137" s="213">
        <v>54.953999999999979</v>
      </c>
      <c r="E137" s="213">
        <v>1.019999999999996</v>
      </c>
      <c r="F137" s="201"/>
      <c r="G137" s="214">
        <v>63.37</v>
      </c>
      <c r="H137" s="213">
        <v>2.345599999999997</v>
      </c>
      <c r="I137" s="213">
        <v>0.43999999999999995</v>
      </c>
      <c r="J137" s="213"/>
      <c r="K137" s="213">
        <v>36.369999999999997</v>
      </c>
      <c r="L137" s="213">
        <v>24.143000000000054</v>
      </c>
      <c r="M137" s="213">
        <v>3.9000000000000021</v>
      </c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01"/>
      <c r="AH137" s="201"/>
      <c r="AI137" s="213"/>
      <c r="AJ137" s="213"/>
      <c r="AK137" s="213"/>
      <c r="AL137" s="201"/>
      <c r="AM137" s="213"/>
      <c r="AN137" s="213"/>
      <c r="AO137" s="213"/>
      <c r="AP137" s="201"/>
      <c r="AT137" s="201"/>
      <c r="AU137" s="213"/>
      <c r="AV137" s="218"/>
      <c r="AW137" s="218"/>
    </row>
    <row r="138" spans="3:49" hidden="1" x14ac:dyDescent="0.35">
      <c r="C138" s="213">
        <v>14.38</v>
      </c>
      <c r="D138" s="213">
        <v>55.055999999999976</v>
      </c>
      <c r="E138" s="213">
        <v>1.019999999999996</v>
      </c>
      <c r="F138" s="201"/>
      <c r="G138" s="214">
        <v>63.38</v>
      </c>
      <c r="H138" s="213">
        <v>2.3543999999999969</v>
      </c>
      <c r="I138" s="213">
        <v>0.43999999999999995</v>
      </c>
      <c r="J138" s="213"/>
      <c r="K138" s="213">
        <v>36.380000000000003</v>
      </c>
      <c r="L138" s="213">
        <v>24.182000000000055</v>
      </c>
      <c r="M138" s="213">
        <v>3.9000000000000021</v>
      </c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01"/>
      <c r="AH138" s="201"/>
      <c r="AI138" s="213"/>
      <c r="AJ138" s="213"/>
      <c r="AK138" s="213"/>
      <c r="AL138" s="201"/>
      <c r="AM138" s="213"/>
      <c r="AN138" s="213"/>
      <c r="AO138" s="213"/>
      <c r="AP138" s="201"/>
      <c r="AT138" s="201"/>
      <c r="AU138" s="213"/>
      <c r="AV138" s="218"/>
      <c r="AW138" s="218"/>
    </row>
    <row r="139" spans="3:49" hidden="1" x14ac:dyDescent="0.35">
      <c r="C139" s="213">
        <v>14.39</v>
      </c>
      <c r="D139" s="213">
        <v>55.157999999999973</v>
      </c>
      <c r="E139" s="213">
        <v>1.019999999999996</v>
      </c>
      <c r="F139" s="201"/>
      <c r="G139" s="214">
        <v>63.39</v>
      </c>
      <c r="H139" s="213">
        <v>2.3631999999999969</v>
      </c>
      <c r="I139" s="213">
        <v>0.43999999999999995</v>
      </c>
      <c r="J139" s="213"/>
      <c r="K139" s="213">
        <v>36.39</v>
      </c>
      <c r="L139" s="213">
        <v>24.221000000000057</v>
      </c>
      <c r="M139" s="213">
        <v>3.9000000000000021</v>
      </c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01"/>
      <c r="AH139" s="201"/>
      <c r="AI139" s="213"/>
      <c r="AJ139" s="213"/>
      <c r="AK139" s="213"/>
      <c r="AL139" s="201"/>
      <c r="AM139" s="213"/>
      <c r="AN139" s="213"/>
      <c r="AO139" s="213"/>
      <c r="AP139" s="201"/>
      <c r="AT139" s="201"/>
      <c r="AU139" s="213"/>
      <c r="AV139" s="218"/>
      <c r="AW139" s="218"/>
    </row>
    <row r="140" spans="3:49" hidden="1" x14ac:dyDescent="0.35">
      <c r="C140" s="213">
        <v>14.4</v>
      </c>
      <c r="D140" s="213">
        <v>55.26</v>
      </c>
      <c r="E140" s="213"/>
      <c r="F140" s="201"/>
      <c r="G140" s="213">
        <v>63.4</v>
      </c>
      <c r="H140" s="213">
        <v>2.3719999999999968</v>
      </c>
      <c r="I140" s="213">
        <v>0.43999999999999995</v>
      </c>
      <c r="J140" s="213"/>
      <c r="K140" s="213">
        <v>36.4</v>
      </c>
      <c r="L140" s="213">
        <v>24.260000000000058</v>
      </c>
      <c r="M140" s="213">
        <v>3.9000000000000021</v>
      </c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01"/>
      <c r="AH140" s="201"/>
      <c r="AI140" s="213"/>
      <c r="AJ140" s="213"/>
      <c r="AK140" s="213"/>
      <c r="AL140" s="201"/>
      <c r="AM140" s="213"/>
      <c r="AN140" s="213"/>
      <c r="AO140" s="213"/>
      <c r="AP140" s="201"/>
      <c r="AT140" s="201"/>
      <c r="AU140" s="213"/>
      <c r="AV140" s="218"/>
      <c r="AW140" s="218"/>
    </row>
    <row r="141" spans="3:49" hidden="1" x14ac:dyDescent="0.35">
      <c r="C141" s="213">
        <v>14.41</v>
      </c>
      <c r="D141" s="213">
        <v>55.361999999999995</v>
      </c>
      <c r="E141" s="213">
        <v>1.0200000000000031</v>
      </c>
      <c r="F141" s="201"/>
      <c r="G141" s="214">
        <v>63.41</v>
      </c>
      <c r="H141" s="213">
        <v>2.3807999999999967</v>
      </c>
      <c r="I141" s="213">
        <v>0.43999999999999995</v>
      </c>
      <c r="J141" s="213"/>
      <c r="K141" s="213">
        <v>36.409999999999997</v>
      </c>
      <c r="L141" s="213">
        <v>24.29900000000006</v>
      </c>
      <c r="M141" s="213">
        <v>3.9000000000000021</v>
      </c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01"/>
      <c r="AH141" s="201"/>
      <c r="AI141" s="213"/>
      <c r="AJ141" s="213"/>
      <c r="AK141" s="213"/>
      <c r="AL141" s="201"/>
      <c r="AM141" s="213"/>
      <c r="AN141" s="213"/>
      <c r="AO141" s="213"/>
      <c r="AP141" s="201"/>
      <c r="AT141" s="201"/>
      <c r="AU141" s="213"/>
      <c r="AV141" s="218"/>
      <c r="AW141" s="218"/>
    </row>
    <row r="142" spans="3:49" hidden="1" x14ac:dyDescent="0.35">
      <c r="C142" s="213">
        <v>14.42</v>
      </c>
      <c r="D142" s="213">
        <v>55.463999999999999</v>
      </c>
      <c r="E142" s="213">
        <v>1.0200000000000031</v>
      </c>
      <c r="F142" s="201"/>
      <c r="G142" s="214">
        <v>63.42</v>
      </c>
      <c r="H142" s="213">
        <v>2.3895999999999966</v>
      </c>
      <c r="I142" s="213">
        <v>0.43999999999999995</v>
      </c>
      <c r="J142" s="213"/>
      <c r="K142" s="213">
        <v>36.42</v>
      </c>
      <c r="L142" s="213">
        <v>24.338000000000061</v>
      </c>
      <c r="M142" s="213">
        <v>3.9000000000000021</v>
      </c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01"/>
      <c r="AH142" s="201"/>
      <c r="AI142" s="213"/>
      <c r="AJ142" s="213"/>
      <c r="AK142" s="213"/>
      <c r="AL142" s="201"/>
      <c r="AM142" s="213"/>
      <c r="AN142" s="213"/>
      <c r="AO142" s="213"/>
      <c r="AP142" s="201"/>
      <c r="AT142" s="201"/>
      <c r="AU142" s="213"/>
      <c r="AV142" s="218"/>
      <c r="AW142" s="218"/>
    </row>
    <row r="143" spans="3:49" hidden="1" x14ac:dyDescent="0.35">
      <c r="C143" s="213">
        <v>14.43</v>
      </c>
      <c r="D143" s="213">
        <v>55.566000000000003</v>
      </c>
      <c r="E143" s="213">
        <v>1.0200000000000031</v>
      </c>
      <c r="F143" s="201"/>
      <c r="G143" s="214">
        <v>63.43</v>
      </c>
      <c r="H143" s="213">
        <v>2.3983999999999965</v>
      </c>
      <c r="I143" s="213">
        <v>0.43999999999999995</v>
      </c>
      <c r="J143" s="213"/>
      <c r="K143" s="213">
        <v>36.43</v>
      </c>
      <c r="L143" s="213">
        <v>24.377000000000063</v>
      </c>
      <c r="M143" s="213">
        <v>3.9000000000000021</v>
      </c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01"/>
      <c r="AH143" s="201"/>
      <c r="AI143" s="213"/>
      <c r="AJ143" s="213"/>
      <c r="AK143" s="213"/>
      <c r="AL143" s="201"/>
      <c r="AM143" s="213"/>
      <c r="AN143" s="213"/>
      <c r="AO143" s="213"/>
      <c r="AP143" s="201"/>
      <c r="AT143" s="201"/>
      <c r="AU143" s="213"/>
      <c r="AV143" s="218"/>
      <c r="AW143" s="218"/>
    </row>
    <row r="144" spans="3:49" hidden="1" x14ac:dyDescent="0.35">
      <c r="C144" s="213">
        <v>14.44</v>
      </c>
      <c r="D144" s="213">
        <v>55.668000000000006</v>
      </c>
      <c r="E144" s="213">
        <v>1.0200000000000031</v>
      </c>
      <c r="F144" s="201"/>
      <c r="G144" s="214">
        <v>63.44</v>
      </c>
      <c r="H144" s="213">
        <v>2.4071999999999965</v>
      </c>
      <c r="I144" s="213">
        <v>0.43999999999999995</v>
      </c>
      <c r="J144" s="213"/>
      <c r="K144" s="213">
        <v>36.44</v>
      </c>
      <c r="L144" s="213">
        <v>24.416000000000064</v>
      </c>
      <c r="M144" s="213">
        <v>3.9000000000000021</v>
      </c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01"/>
      <c r="AH144" s="201"/>
      <c r="AI144" s="213"/>
      <c r="AJ144" s="213"/>
      <c r="AK144" s="213"/>
      <c r="AL144" s="201"/>
      <c r="AM144" s="213"/>
      <c r="AN144" s="213"/>
      <c r="AO144" s="213"/>
      <c r="AP144" s="201"/>
      <c r="AT144" s="201"/>
      <c r="AU144" s="213"/>
      <c r="AV144" s="218"/>
      <c r="AW144" s="218"/>
    </row>
    <row r="145" spans="3:49" hidden="1" x14ac:dyDescent="0.35">
      <c r="C145" s="213">
        <v>14.45</v>
      </c>
      <c r="D145" s="213">
        <v>55.77000000000001</v>
      </c>
      <c r="E145" s="213">
        <v>1.0200000000000031</v>
      </c>
      <c r="F145" s="201"/>
      <c r="G145" s="214">
        <v>63.45</v>
      </c>
      <c r="H145" s="213">
        <v>2.4159999999999964</v>
      </c>
      <c r="I145" s="213">
        <v>0.43999999999999995</v>
      </c>
      <c r="J145" s="213"/>
      <c r="K145" s="213">
        <v>36.450000000000003</v>
      </c>
      <c r="L145" s="213">
        <v>24.455000000000066</v>
      </c>
      <c r="M145" s="213">
        <v>3.9000000000000021</v>
      </c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01"/>
      <c r="AH145" s="201"/>
      <c r="AI145" s="213"/>
      <c r="AJ145" s="213"/>
      <c r="AK145" s="213"/>
      <c r="AL145" s="201"/>
      <c r="AM145" s="213"/>
      <c r="AN145" s="213"/>
      <c r="AO145" s="213"/>
      <c r="AP145" s="201"/>
      <c r="AT145" s="201"/>
      <c r="AU145" s="213"/>
      <c r="AV145" s="218"/>
      <c r="AW145" s="218"/>
    </row>
    <row r="146" spans="3:49" hidden="1" x14ac:dyDescent="0.35">
      <c r="C146" s="213">
        <v>14.46</v>
      </c>
      <c r="D146" s="213">
        <v>55.872000000000014</v>
      </c>
      <c r="E146" s="213">
        <v>1.0200000000000031</v>
      </c>
      <c r="F146" s="201"/>
      <c r="G146" s="214">
        <v>63.46</v>
      </c>
      <c r="H146" s="213">
        <v>2.4247999999999963</v>
      </c>
      <c r="I146" s="213">
        <v>0.43999999999999995</v>
      </c>
      <c r="J146" s="213"/>
      <c r="K146" s="213">
        <v>36.46</v>
      </c>
      <c r="L146" s="213">
        <v>24.494000000000067</v>
      </c>
      <c r="M146" s="213">
        <v>3.9000000000000021</v>
      </c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01"/>
      <c r="AH146" s="201"/>
      <c r="AI146" s="213"/>
      <c r="AJ146" s="213"/>
      <c r="AK146" s="213"/>
      <c r="AL146" s="201"/>
      <c r="AM146" s="213"/>
      <c r="AN146" s="213"/>
      <c r="AO146" s="213"/>
      <c r="AP146" s="201"/>
      <c r="AT146" s="201"/>
      <c r="AU146" s="213"/>
      <c r="AV146" s="218"/>
      <c r="AW146" s="218"/>
    </row>
    <row r="147" spans="3:49" hidden="1" x14ac:dyDescent="0.35">
      <c r="C147" s="213">
        <v>14.47</v>
      </c>
      <c r="D147" s="213">
        <v>55.974000000000018</v>
      </c>
      <c r="E147" s="213">
        <v>1.0200000000000031</v>
      </c>
      <c r="F147" s="201"/>
      <c r="G147" s="214">
        <v>63.47</v>
      </c>
      <c r="H147" s="213">
        <v>2.4335999999999962</v>
      </c>
      <c r="I147" s="213">
        <v>0.43999999999999995</v>
      </c>
      <c r="J147" s="213"/>
      <c r="K147" s="213">
        <v>36.47</v>
      </c>
      <c r="L147" s="213">
        <v>24.533000000000069</v>
      </c>
      <c r="M147" s="213">
        <v>3.9000000000000021</v>
      </c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01"/>
      <c r="AH147" s="201"/>
      <c r="AI147" s="213"/>
      <c r="AJ147" s="213"/>
      <c r="AK147" s="213"/>
      <c r="AL147" s="201"/>
      <c r="AM147" s="213"/>
      <c r="AN147" s="213"/>
      <c r="AO147" s="213"/>
      <c r="AP147" s="201"/>
      <c r="AT147" s="201"/>
      <c r="AU147" s="213"/>
      <c r="AV147" s="218"/>
      <c r="AW147" s="218"/>
    </row>
    <row r="148" spans="3:49" hidden="1" x14ac:dyDescent="0.35">
      <c r="C148" s="213">
        <v>14.48</v>
      </c>
      <c r="D148" s="213">
        <v>56.076000000000022</v>
      </c>
      <c r="E148" s="213">
        <v>1.0200000000000031</v>
      </c>
      <c r="F148" s="201"/>
      <c r="G148" s="214">
        <v>63.48</v>
      </c>
      <c r="H148" s="213">
        <v>2.4423999999999961</v>
      </c>
      <c r="I148" s="213">
        <v>0.43999999999999995</v>
      </c>
      <c r="J148" s="213"/>
      <c r="K148" s="213">
        <v>36.479999999999997</v>
      </c>
      <c r="L148" s="213">
        <v>24.57200000000007</v>
      </c>
      <c r="M148" s="213">
        <v>3.9000000000000021</v>
      </c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01"/>
      <c r="AH148" s="201"/>
      <c r="AI148" s="213"/>
      <c r="AJ148" s="213"/>
      <c r="AK148" s="213"/>
      <c r="AL148" s="201"/>
      <c r="AM148" s="213"/>
      <c r="AN148" s="213"/>
      <c r="AO148" s="213"/>
      <c r="AP148" s="201"/>
      <c r="AT148" s="201"/>
      <c r="AU148" s="213"/>
      <c r="AV148" s="218"/>
      <c r="AW148" s="218"/>
    </row>
    <row r="149" spans="3:49" hidden="1" x14ac:dyDescent="0.35">
      <c r="C149" s="213">
        <v>14.49</v>
      </c>
      <c r="D149" s="213">
        <v>56.178000000000026</v>
      </c>
      <c r="E149" s="213">
        <v>1.0200000000000031</v>
      </c>
      <c r="F149" s="201"/>
      <c r="G149" s="214">
        <v>63.49</v>
      </c>
      <c r="H149" s="213">
        <v>2.451199999999996</v>
      </c>
      <c r="I149" s="213">
        <v>0.43999999999999995</v>
      </c>
      <c r="J149" s="213"/>
      <c r="K149" s="213">
        <v>36.49</v>
      </c>
      <c r="L149" s="213">
        <v>24.611000000000072</v>
      </c>
      <c r="M149" s="213">
        <v>3.9000000000000021</v>
      </c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01"/>
      <c r="AH149" s="201"/>
      <c r="AI149" s="213"/>
      <c r="AJ149" s="213"/>
      <c r="AK149" s="213"/>
      <c r="AL149" s="201"/>
      <c r="AM149" s="213"/>
      <c r="AN149" s="213"/>
      <c r="AO149" s="213"/>
      <c r="AP149" s="201"/>
      <c r="AT149" s="201"/>
      <c r="AU149" s="213"/>
      <c r="AV149" s="218"/>
      <c r="AW149" s="218"/>
    </row>
    <row r="150" spans="3:49" hidden="1" x14ac:dyDescent="0.35">
      <c r="C150" s="213">
        <v>14.5</v>
      </c>
      <c r="D150" s="213">
        <v>56.28</v>
      </c>
      <c r="E150" s="213"/>
      <c r="F150" s="201"/>
      <c r="G150" s="213">
        <v>63.5</v>
      </c>
      <c r="H150" s="213">
        <v>2.46</v>
      </c>
      <c r="I150" s="201"/>
      <c r="J150" s="213"/>
      <c r="K150" s="213">
        <v>36.5</v>
      </c>
      <c r="L150" s="213">
        <v>24.650000000000073</v>
      </c>
      <c r="M150" s="213">
        <v>3.9000000000000021</v>
      </c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01"/>
      <c r="AH150" s="201"/>
      <c r="AI150" s="213"/>
      <c r="AJ150" s="213"/>
      <c r="AK150" s="213"/>
      <c r="AL150" s="201"/>
      <c r="AM150" s="213"/>
      <c r="AN150" s="213"/>
      <c r="AO150" s="213"/>
      <c r="AP150" s="201"/>
      <c r="AT150" s="201"/>
      <c r="AU150" s="213"/>
      <c r="AV150" s="218"/>
      <c r="AW150" s="213"/>
    </row>
    <row r="151" spans="3:49" hidden="1" x14ac:dyDescent="0.35">
      <c r="C151" s="213">
        <v>14.51</v>
      </c>
      <c r="D151" s="213">
        <v>56.383000000000003</v>
      </c>
      <c r="E151" s="213">
        <v>1.0300000000000011</v>
      </c>
      <c r="F151" s="201"/>
      <c r="G151" s="214">
        <v>63.51</v>
      </c>
      <c r="H151" s="213">
        <v>2.4714</v>
      </c>
      <c r="I151" s="213">
        <v>0.56999999999999984</v>
      </c>
      <c r="J151" s="213"/>
      <c r="K151" s="213">
        <v>36.51</v>
      </c>
      <c r="L151" s="213">
        <v>24.689000000000075</v>
      </c>
      <c r="M151" s="213">
        <v>3.9000000000000021</v>
      </c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01"/>
      <c r="AH151" s="201"/>
      <c r="AI151" s="213"/>
      <c r="AJ151" s="213"/>
      <c r="AK151" s="213"/>
      <c r="AL151" s="201"/>
      <c r="AM151" s="213"/>
      <c r="AN151" s="213"/>
      <c r="AO151" s="213"/>
      <c r="AP151" s="201"/>
      <c r="AT151" s="201"/>
      <c r="AU151" s="213"/>
      <c r="AV151" s="218"/>
      <c r="AW151" s="218"/>
    </row>
    <row r="152" spans="3:49" hidden="1" x14ac:dyDescent="0.35">
      <c r="C152" s="213">
        <v>14.52</v>
      </c>
      <c r="D152" s="213">
        <v>56.486000000000004</v>
      </c>
      <c r="E152" s="213">
        <v>1.0300000000000011</v>
      </c>
      <c r="F152" s="201"/>
      <c r="G152" s="214">
        <v>63.52</v>
      </c>
      <c r="H152" s="213">
        <v>2.4828000000000001</v>
      </c>
      <c r="I152" s="213">
        <v>0.56999999999999984</v>
      </c>
      <c r="J152" s="213"/>
      <c r="K152" s="213">
        <v>36.520000000000003</v>
      </c>
      <c r="L152" s="213">
        <v>24.728000000000076</v>
      </c>
      <c r="M152" s="213">
        <v>3.9000000000000021</v>
      </c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01"/>
      <c r="AH152" s="201"/>
      <c r="AI152" s="213"/>
      <c r="AJ152" s="213"/>
      <c r="AK152" s="213"/>
      <c r="AL152" s="201"/>
      <c r="AM152" s="213"/>
      <c r="AN152" s="213"/>
      <c r="AO152" s="213"/>
      <c r="AP152" s="201"/>
      <c r="AT152" s="201"/>
      <c r="AU152" s="213"/>
      <c r="AV152" s="218"/>
      <c r="AW152" s="218"/>
    </row>
    <row r="153" spans="3:49" hidden="1" x14ac:dyDescent="0.35">
      <c r="C153" s="213">
        <v>14.53</v>
      </c>
      <c r="D153" s="213">
        <v>56.589000000000006</v>
      </c>
      <c r="E153" s="213">
        <v>1.0300000000000011</v>
      </c>
      <c r="F153" s="201"/>
      <c r="G153" s="214">
        <v>63.53</v>
      </c>
      <c r="H153" s="213">
        <v>2.4942000000000002</v>
      </c>
      <c r="I153" s="213">
        <v>0.56999999999999984</v>
      </c>
      <c r="J153" s="213"/>
      <c r="K153" s="213">
        <v>36.53</v>
      </c>
      <c r="L153" s="213">
        <v>24.767000000000078</v>
      </c>
      <c r="M153" s="213">
        <v>3.9000000000000021</v>
      </c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01"/>
      <c r="AH153" s="201"/>
      <c r="AI153" s="213"/>
      <c r="AJ153" s="213"/>
      <c r="AK153" s="213"/>
      <c r="AL153" s="201"/>
      <c r="AM153" s="213"/>
      <c r="AN153" s="213"/>
      <c r="AO153" s="213"/>
      <c r="AP153" s="201"/>
      <c r="AT153" s="201"/>
      <c r="AU153" s="213"/>
      <c r="AV153" s="218"/>
      <c r="AW153" s="218"/>
    </row>
    <row r="154" spans="3:49" hidden="1" x14ac:dyDescent="0.35">
      <c r="C154" s="213">
        <v>14.54</v>
      </c>
      <c r="D154" s="213">
        <v>56.692000000000007</v>
      </c>
      <c r="E154" s="213">
        <v>1.0300000000000011</v>
      </c>
      <c r="F154" s="201"/>
      <c r="G154" s="214">
        <v>63.54</v>
      </c>
      <c r="H154" s="213">
        <v>2.5056000000000003</v>
      </c>
      <c r="I154" s="213">
        <v>0.56999999999999984</v>
      </c>
      <c r="J154" s="213"/>
      <c r="K154" s="213">
        <v>36.54</v>
      </c>
      <c r="L154" s="213">
        <v>24.806000000000079</v>
      </c>
      <c r="M154" s="213">
        <v>3.9000000000000021</v>
      </c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01"/>
      <c r="AH154" s="201"/>
      <c r="AI154" s="213"/>
      <c r="AJ154" s="213"/>
      <c r="AK154" s="213"/>
      <c r="AL154" s="201"/>
      <c r="AM154" s="213"/>
      <c r="AN154" s="213"/>
      <c r="AO154" s="213"/>
      <c r="AP154" s="201"/>
      <c r="AT154" s="201"/>
      <c r="AU154" s="213"/>
      <c r="AV154" s="218"/>
      <c r="AW154" s="218"/>
    </row>
    <row r="155" spans="3:49" hidden="1" x14ac:dyDescent="0.35">
      <c r="C155" s="213">
        <v>14.55</v>
      </c>
      <c r="D155" s="213">
        <v>56.795000000000009</v>
      </c>
      <c r="E155" s="213">
        <v>1.0300000000000011</v>
      </c>
      <c r="F155" s="201"/>
      <c r="G155" s="214">
        <v>63.55</v>
      </c>
      <c r="H155" s="213">
        <v>2.5170000000000003</v>
      </c>
      <c r="I155" s="213">
        <v>0.56999999999999984</v>
      </c>
      <c r="J155" s="213"/>
      <c r="K155" s="213">
        <v>36.549999999999997</v>
      </c>
      <c r="L155" s="213">
        <v>24.845000000000081</v>
      </c>
      <c r="M155" s="213">
        <v>3.9000000000000021</v>
      </c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01"/>
      <c r="AH155" s="201"/>
      <c r="AI155" s="213"/>
      <c r="AJ155" s="213"/>
      <c r="AK155" s="213"/>
      <c r="AL155" s="201"/>
      <c r="AM155" s="213"/>
      <c r="AN155" s="213"/>
      <c r="AO155" s="213"/>
      <c r="AP155" s="201"/>
      <c r="AT155" s="201"/>
      <c r="AU155" s="213"/>
      <c r="AV155" s="218"/>
      <c r="AW155" s="218"/>
    </row>
    <row r="156" spans="3:49" hidden="1" x14ac:dyDescent="0.35">
      <c r="C156" s="213">
        <v>14.56</v>
      </c>
      <c r="D156" s="213">
        <v>56.89800000000001</v>
      </c>
      <c r="E156" s="213">
        <v>1.0300000000000011</v>
      </c>
      <c r="F156" s="201"/>
      <c r="G156" s="214">
        <v>63.56</v>
      </c>
      <c r="H156" s="213">
        <v>2.5284000000000004</v>
      </c>
      <c r="I156" s="213">
        <v>0.56999999999999984</v>
      </c>
      <c r="J156" s="213"/>
      <c r="K156" s="213">
        <v>36.56</v>
      </c>
      <c r="L156" s="213">
        <v>24.884000000000082</v>
      </c>
      <c r="M156" s="213">
        <v>3.9000000000000021</v>
      </c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01"/>
      <c r="AH156" s="201"/>
      <c r="AI156" s="213"/>
      <c r="AJ156" s="213"/>
      <c r="AK156" s="213"/>
      <c r="AL156" s="201"/>
      <c r="AM156" s="213"/>
      <c r="AN156" s="213"/>
      <c r="AO156" s="213"/>
      <c r="AP156" s="201"/>
      <c r="AT156" s="201"/>
      <c r="AU156" s="213"/>
      <c r="AV156" s="218"/>
      <c r="AW156" s="218"/>
    </row>
    <row r="157" spans="3:49" hidden="1" x14ac:dyDescent="0.35">
      <c r="C157" s="213">
        <v>14.57</v>
      </c>
      <c r="D157" s="213">
        <v>57.001000000000012</v>
      </c>
      <c r="E157" s="213">
        <v>1.0300000000000011</v>
      </c>
      <c r="F157" s="201"/>
      <c r="G157" s="214">
        <v>63.57</v>
      </c>
      <c r="H157" s="213">
        <v>2.5398000000000005</v>
      </c>
      <c r="I157" s="213">
        <v>0.56999999999999984</v>
      </c>
      <c r="J157" s="213"/>
      <c r="K157" s="213">
        <v>36.57</v>
      </c>
      <c r="L157" s="213">
        <v>24.923000000000084</v>
      </c>
      <c r="M157" s="213">
        <v>3.9000000000000021</v>
      </c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01"/>
      <c r="AH157" s="201"/>
      <c r="AI157" s="213"/>
      <c r="AJ157" s="213"/>
      <c r="AK157" s="213"/>
      <c r="AL157" s="201"/>
      <c r="AM157" s="213"/>
      <c r="AN157" s="213"/>
      <c r="AO157" s="213"/>
      <c r="AP157" s="201"/>
      <c r="AT157" s="201"/>
      <c r="AU157" s="213"/>
      <c r="AV157" s="218"/>
      <c r="AW157" s="218"/>
    </row>
    <row r="158" spans="3:49" hidden="1" x14ac:dyDescent="0.35">
      <c r="C158" s="213">
        <v>14.58</v>
      </c>
      <c r="D158" s="213">
        <v>57.104000000000013</v>
      </c>
      <c r="E158" s="213">
        <v>1.0300000000000011</v>
      </c>
      <c r="F158" s="201"/>
      <c r="G158" s="214">
        <v>63.58</v>
      </c>
      <c r="H158" s="213">
        <v>2.5512000000000006</v>
      </c>
      <c r="I158" s="213">
        <v>0.56999999999999984</v>
      </c>
      <c r="J158" s="213"/>
      <c r="K158" s="213">
        <v>36.58</v>
      </c>
      <c r="L158" s="213">
        <v>24.962000000000085</v>
      </c>
      <c r="M158" s="213">
        <v>3.9000000000000021</v>
      </c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01"/>
      <c r="AH158" s="201"/>
      <c r="AI158" s="213"/>
      <c r="AJ158" s="213"/>
      <c r="AK158" s="213"/>
      <c r="AL158" s="201"/>
      <c r="AM158" s="213"/>
      <c r="AN158" s="213"/>
      <c r="AO158" s="213"/>
      <c r="AP158" s="201"/>
      <c r="AT158" s="201"/>
      <c r="AU158" s="213"/>
      <c r="AV158" s="218"/>
      <c r="AW158" s="218"/>
    </row>
    <row r="159" spans="3:49" hidden="1" x14ac:dyDescent="0.35">
      <c r="C159" s="213">
        <v>14.59</v>
      </c>
      <c r="D159" s="213">
        <v>57.207000000000015</v>
      </c>
      <c r="E159" s="213">
        <v>1.0300000000000011</v>
      </c>
      <c r="F159" s="201"/>
      <c r="G159" s="214">
        <v>63.59</v>
      </c>
      <c r="H159" s="213">
        <v>2.5626000000000007</v>
      </c>
      <c r="I159" s="213">
        <v>0.56999999999999984</v>
      </c>
      <c r="J159" s="213"/>
      <c r="K159" s="213">
        <v>36.590000000000003</v>
      </c>
      <c r="L159" s="213">
        <v>25.001000000000086</v>
      </c>
      <c r="M159" s="213">
        <v>3.9000000000000021</v>
      </c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01"/>
      <c r="AH159" s="201"/>
      <c r="AI159" s="213"/>
      <c r="AJ159" s="213"/>
      <c r="AK159" s="213"/>
      <c r="AL159" s="201"/>
      <c r="AM159" s="213"/>
      <c r="AN159" s="213"/>
      <c r="AO159" s="213"/>
      <c r="AP159" s="201"/>
      <c r="AT159" s="201"/>
      <c r="AU159" s="213"/>
      <c r="AV159" s="218"/>
      <c r="AW159" s="218"/>
    </row>
    <row r="160" spans="3:49" hidden="1" x14ac:dyDescent="0.35">
      <c r="C160" s="213">
        <v>14.6</v>
      </c>
      <c r="D160" s="213">
        <v>57.31</v>
      </c>
      <c r="E160" s="213"/>
      <c r="F160" s="201"/>
      <c r="G160" s="213">
        <v>63.6</v>
      </c>
      <c r="H160" s="213">
        <v>2.5740000000000007</v>
      </c>
      <c r="I160" s="213">
        <v>0.56999999999999984</v>
      </c>
      <c r="J160" s="213"/>
      <c r="K160" s="213">
        <v>36.6</v>
      </c>
      <c r="L160" s="213">
        <v>25.040000000000088</v>
      </c>
      <c r="M160" s="213">
        <v>3.9000000000000021</v>
      </c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01"/>
      <c r="AH160" s="201"/>
      <c r="AI160" s="213"/>
      <c r="AJ160" s="213"/>
      <c r="AK160" s="213"/>
      <c r="AL160" s="201"/>
      <c r="AM160" s="213"/>
      <c r="AN160" s="213"/>
      <c r="AO160" s="213"/>
      <c r="AP160" s="201"/>
      <c r="AT160" s="201"/>
      <c r="AU160" s="213"/>
      <c r="AV160" s="218"/>
      <c r="AW160" s="218"/>
    </row>
    <row r="161" spans="3:49" hidden="1" x14ac:dyDescent="0.35">
      <c r="C161" s="213">
        <v>14.61</v>
      </c>
      <c r="D161" s="213">
        <v>57.411999999999999</v>
      </c>
      <c r="E161" s="213">
        <v>1.019999999999996</v>
      </c>
      <c r="F161" s="201"/>
      <c r="G161" s="214">
        <v>63.61</v>
      </c>
      <c r="H161" s="213">
        <v>2.5854000000000008</v>
      </c>
      <c r="I161" s="213">
        <v>0.56999999999999984</v>
      </c>
      <c r="J161" s="213"/>
      <c r="K161" s="213">
        <v>36.61</v>
      </c>
      <c r="L161" s="213">
        <v>25.079000000000089</v>
      </c>
      <c r="M161" s="213">
        <v>3.9000000000000021</v>
      </c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01"/>
      <c r="AH161" s="201"/>
      <c r="AI161" s="213"/>
      <c r="AJ161" s="213"/>
      <c r="AK161" s="213"/>
      <c r="AL161" s="201"/>
      <c r="AM161" s="213"/>
      <c r="AN161" s="213"/>
      <c r="AO161" s="213"/>
      <c r="AP161" s="201"/>
      <c r="AT161" s="201"/>
      <c r="AU161" s="213"/>
      <c r="AV161" s="218"/>
      <c r="AW161" s="218"/>
    </row>
    <row r="162" spans="3:49" hidden="1" x14ac:dyDescent="0.35">
      <c r="C162" s="213">
        <v>14.62</v>
      </c>
      <c r="D162" s="213">
        <v>57.513999999999996</v>
      </c>
      <c r="E162" s="213">
        <v>1.019999999999996</v>
      </c>
      <c r="F162" s="201"/>
      <c r="G162" s="214">
        <v>63.62</v>
      </c>
      <c r="H162" s="213">
        <v>2.5968000000000009</v>
      </c>
      <c r="I162" s="213">
        <v>0.56999999999999984</v>
      </c>
      <c r="J162" s="213"/>
      <c r="K162" s="213">
        <v>36.619999999999997</v>
      </c>
      <c r="L162" s="213">
        <v>25.118000000000091</v>
      </c>
      <c r="M162" s="213">
        <v>3.9000000000000021</v>
      </c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01"/>
      <c r="AH162" s="201"/>
      <c r="AI162" s="213"/>
      <c r="AJ162" s="213"/>
      <c r="AK162" s="213"/>
      <c r="AL162" s="201"/>
      <c r="AM162" s="213"/>
      <c r="AN162" s="213"/>
      <c r="AO162" s="213"/>
      <c r="AP162" s="201"/>
      <c r="AT162" s="201"/>
      <c r="AU162" s="213"/>
      <c r="AV162" s="218"/>
      <c r="AW162" s="218"/>
    </row>
    <row r="163" spans="3:49" hidden="1" x14ac:dyDescent="0.35">
      <c r="C163" s="213">
        <v>14.63</v>
      </c>
      <c r="D163" s="213">
        <v>57.615999999999993</v>
      </c>
      <c r="E163" s="213">
        <v>1.019999999999996</v>
      </c>
      <c r="F163" s="201"/>
      <c r="G163" s="214">
        <v>63.63</v>
      </c>
      <c r="H163" s="213">
        <v>2.608200000000001</v>
      </c>
      <c r="I163" s="213">
        <v>0.56999999999999984</v>
      </c>
      <c r="J163" s="213"/>
      <c r="K163" s="213">
        <v>36.630000000000003</v>
      </c>
      <c r="L163" s="213">
        <v>25.157000000000092</v>
      </c>
      <c r="M163" s="213">
        <v>3.9000000000000021</v>
      </c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01"/>
      <c r="AH163" s="201"/>
      <c r="AI163" s="213"/>
      <c r="AJ163" s="213"/>
      <c r="AK163" s="213"/>
      <c r="AL163" s="201"/>
      <c r="AM163" s="213"/>
      <c r="AN163" s="213"/>
      <c r="AO163" s="213"/>
      <c r="AP163" s="201"/>
      <c r="AT163" s="201"/>
      <c r="AU163" s="213"/>
      <c r="AV163" s="218"/>
      <c r="AW163" s="218"/>
    </row>
    <row r="164" spans="3:49" hidden="1" x14ac:dyDescent="0.35">
      <c r="C164" s="213">
        <v>14.64</v>
      </c>
      <c r="D164" s="213">
        <v>57.717999999999989</v>
      </c>
      <c r="E164" s="213">
        <v>1.019999999999996</v>
      </c>
      <c r="F164" s="201"/>
      <c r="G164" s="214">
        <v>63.64</v>
      </c>
      <c r="H164" s="213">
        <v>2.619600000000001</v>
      </c>
      <c r="I164" s="213">
        <v>0.56999999999999984</v>
      </c>
      <c r="J164" s="213"/>
      <c r="K164" s="213">
        <v>36.64</v>
      </c>
      <c r="L164" s="213">
        <v>25.196000000000094</v>
      </c>
      <c r="M164" s="213">
        <v>3.9000000000000021</v>
      </c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01"/>
      <c r="AH164" s="201"/>
      <c r="AI164" s="213"/>
      <c r="AJ164" s="213"/>
      <c r="AK164" s="213"/>
      <c r="AL164" s="201"/>
      <c r="AM164" s="213"/>
      <c r="AN164" s="213"/>
      <c r="AO164" s="213"/>
      <c r="AP164" s="201"/>
      <c r="AT164" s="201"/>
      <c r="AU164" s="213"/>
      <c r="AV164" s="218"/>
      <c r="AW164" s="218"/>
    </row>
    <row r="165" spans="3:49" hidden="1" x14ac:dyDescent="0.35">
      <c r="C165" s="213">
        <v>14.65</v>
      </c>
      <c r="D165" s="213">
        <v>57.819999999999986</v>
      </c>
      <c r="E165" s="213">
        <v>1.019999999999996</v>
      </c>
      <c r="F165" s="201"/>
      <c r="G165" s="214">
        <v>63.65</v>
      </c>
      <c r="H165" s="213">
        <v>2.6310000000000011</v>
      </c>
      <c r="I165" s="213">
        <v>0.56999999999999984</v>
      </c>
      <c r="J165" s="213"/>
      <c r="K165" s="213">
        <v>36.65</v>
      </c>
      <c r="L165" s="213">
        <v>25.235000000000095</v>
      </c>
      <c r="M165" s="213">
        <v>3.9000000000000021</v>
      </c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01"/>
      <c r="AH165" s="201"/>
      <c r="AI165" s="213"/>
      <c r="AJ165" s="213"/>
      <c r="AK165" s="213"/>
      <c r="AL165" s="201"/>
      <c r="AM165" s="213"/>
      <c r="AN165" s="213"/>
      <c r="AO165" s="213"/>
      <c r="AP165" s="201"/>
      <c r="AT165" s="201"/>
      <c r="AU165" s="213"/>
      <c r="AV165" s="218"/>
      <c r="AW165" s="218"/>
    </row>
    <row r="166" spans="3:49" hidden="1" x14ac:dyDescent="0.35">
      <c r="C166" s="213">
        <v>14.66</v>
      </c>
      <c r="D166" s="213">
        <v>57.921999999999983</v>
      </c>
      <c r="E166" s="213">
        <v>1.019999999999996</v>
      </c>
      <c r="F166" s="201"/>
      <c r="G166" s="214">
        <v>63.66</v>
      </c>
      <c r="H166" s="213">
        <v>2.6424000000000012</v>
      </c>
      <c r="I166" s="213">
        <v>0.56999999999999984</v>
      </c>
      <c r="J166" s="213"/>
      <c r="K166" s="213">
        <v>36.659999999999997</v>
      </c>
      <c r="L166" s="213">
        <v>25.274000000000097</v>
      </c>
      <c r="M166" s="213">
        <v>3.9000000000000021</v>
      </c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01"/>
      <c r="AH166" s="201"/>
      <c r="AI166" s="213"/>
      <c r="AJ166" s="213"/>
      <c r="AK166" s="213"/>
      <c r="AL166" s="201"/>
      <c r="AM166" s="213"/>
      <c r="AN166" s="213"/>
      <c r="AO166" s="213"/>
      <c r="AP166" s="201"/>
      <c r="AT166" s="201"/>
      <c r="AU166" s="213"/>
      <c r="AV166" s="218"/>
      <c r="AW166" s="218"/>
    </row>
    <row r="167" spans="3:49" hidden="1" x14ac:dyDescent="0.35">
      <c r="C167" s="213">
        <v>14.67</v>
      </c>
      <c r="D167" s="213">
        <v>58.02399999999998</v>
      </c>
      <c r="E167" s="213">
        <v>1.019999999999996</v>
      </c>
      <c r="F167" s="201"/>
      <c r="G167" s="214">
        <v>63.67</v>
      </c>
      <c r="H167" s="213">
        <v>2.6538000000000013</v>
      </c>
      <c r="I167" s="213">
        <v>0.56999999999999984</v>
      </c>
      <c r="J167" s="213"/>
      <c r="K167" s="213">
        <v>36.67</v>
      </c>
      <c r="L167" s="213">
        <v>25.313000000000098</v>
      </c>
      <c r="M167" s="213">
        <v>3.9000000000000021</v>
      </c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01"/>
      <c r="AH167" s="201"/>
      <c r="AI167" s="213"/>
      <c r="AJ167" s="213"/>
      <c r="AK167" s="213"/>
      <c r="AL167" s="201"/>
      <c r="AM167" s="213"/>
      <c r="AN167" s="213"/>
      <c r="AO167" s="213"/>
      <c r="AP167" s="201"/>
      <c r="AT167" s="201"/>
      <c r="AU167" s="213"/>
      <c r="AV167" s="218"/>
      <c r="AW167" s="218"/>
    </row>
    <row r="168" spans="3:49" hidden="1" x14ac:dyDescent="0.35">
      <c r="C168" s="213">
        <v>14.68</v>
      </c>
      <c r="D168" s="213">
        <v>58.125999999999976</v>
      </c>
      <c r="E168" s="213">
        <v>1.019999999999996</v>
      </c>
      <c r="F168" s="201"/>
      <c r="G168" s="214">
        <v>63.68</v>
      </c>
      <c r="H168" s="213">
        <v>2.6652000000000013</v>
      </c>
      <c r="I168" s="213">
        <v>0.56999999999999984</v>
      </c>
      <c r="J168" s="213"/>
      <c r="K168" s="213">
        <v>36.68</v>
      </c>
      <c r="L168" s="213">
        <v>25.3520000000001</v>
      </c>
      <c r="M168" s="213">
        <v>3.9000000000000021</v>
      </c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01"/>
      <c r="AH168" s="201"/>
      <c r="AI168" s="213"/>
      <c r="AJ168" s="213"/>
      <c r="AK168" s="213"/>
      <c r="AL168" s="201"/>
      <c r="AM168" s="213"/>
      <c r="AN168" s="213"/>
      <c r="AO168" s="213"/>
      <c r="AP168" s="201"/>
      <c r="AT168" s="201"/>
      <c r="AU168" s="213"/>
      <c r="AV168" s="218"/>
      <c r="AW168" s="218"/>
    </row>
    <row r="169" spans="3:49" hidden="1" x14ac:dyDescent="0.35">
      <c r="C169" s="213">
        <v>14.69</v>
      </c>
      <c r="D169" s="213">
        <v>58.227999999999973</v>
      </c>
      <c r="E169" s="213">
        <v>1.019999999999996</v>
      </c>
      <c r="F169" s="201"/>
      <c r="G169" s="214">
        <v>63.69</v>
      </c>
      <c r="H169" s="213">
        <v>2.6766000000000014</v>
      </c>
      <c r="I169" s="213">
        <v>0.56999999999999984</v>
      </c>
      <c r="J169" s="213"/>
      <c r="K169" s="213">
        <v>36.69</v>
      </c>
      <c r="L169" s="213">
        <v>25.391000000000101</v>
      </c>
      <c r="M169" s="213">
        <v>3.9000000000000021</v>
      </c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01"/>
      <c r="AH169" s="201"/>
      <c r="AI169" s="213"/>
      <c r="AJ169" s="213"/>
      <c r="AK169" s="213"/>
      <c r="AL169" s="201"/>
      <c r="AM169" s="213"/>
      <c r="AN169" s="213"/>
      <c r="AO169" s="213"/>
      <c r="AP169" s="201"/>
      <c r="AT169" s="201"/>
      <c r="AU169" s="213"/>
      <c r="AV169" s="218"/>
      <c r="AW169" s="218"/>
    </row>
    <row r="170" spans="3:49" hidden="1" x14ac:dyDescent="0.35">
      <c r="C170" s="213">
        <v>14.7</v>
      </c>
      <c r="D170" s="213">
        <v>58.33</v>
      </c>
      <c r="E170" s="213"/>
      <c r="F170" s="201"/>
      <c r="G170" s="213">
        <v>63.7</v>
      </c>
      <c r="H170" s="213">
        <v>2.6880000000000015</v>
      </c>
      <c r="I170" s="213">
        <v>0.56999999999999984</v>
      </c>
      <c r="J170" s="213"/>
      <c r="K170" s="213">
        <v>36.700000000000003</v>
      </c>
      <c r="L170" s="213">
        <v>25.430000000000103</v>
      </c>
      <c r="M170" s="213">
        <v>3.9000000000000021</v>
      </c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01"/>
      <c r="AH170" s="201"/>
      <c r="AI170" s="213"/>
      <c r="AJ170" s="213"/>
      <c r="AK170" s="213"/>
      <c r="AL170" s="201"/>
      <c r="AM170" s="213"/>
      <c r="AN170" s="213"/>
      <c r="AO170" s="213"/>
      <c r="AP170" s="201"/>
      <c r="AT170" s="201"/>
      <c r="AU170" s="213"/>
      <c r="AV170" s="218"/>
      <c r="AW170" s="218"/>
    </row>
    <row r="171" spans="3:49" hidden="1" x14ac:dyDescent="0.35">
      <c r="C171" s="213">
        <v>14.71</v>
      </c>
      <c r="D171" s="213">
        <v>58.432000000000002</v>
      </c>
      <c r="E171" s="213">
        <v>1.0200000000000031</v>
      </c>
      <c r="F171" s="201"/>
      <c r="G171" s="214">
        <v>63.71</v>
      </c>
      <c r="H171" s="213">
        <v>2.6994000000000016</v>
      </c>
      <c r="I171" s="213">
        <v>0.56999999999999984</v>
      </c>
      <c r="J171" s="213"/>
      <c r="K171" s="213">
        <v>36.71</v>
      </c>
      <c r="L171" s="213">
        <v>25.469000000000104</v>
      </c>
      <c r="M171" s="213">
        <v>3.9000000000000021</v>
      </c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01"/>
      <c r="AH171" s="201"/>
      <c r="AI171" s="213"/>
      <c r="AJ171" s="213"/>
      <c r="AK171" s="213"/>
      <c r="AL171" s="201"/>
      <c r="AM171" s="213"/>
      <c r="AN171" s="213"/>
      <c r="AO171" s="213"/>
      <c r="AP171" s="201"/>
      <c r="AT171" s="201"/>
      <c r="AU171" s="213"/>
      <c r="AV171" s="218"/>
      <c r="AW171" s="218"/>
    </row>
    <row r="172" spans="3:49" hidden="1" x14ac:dyDescent="0.35">
      <c r="C172" s="213">
        <v>14.72</v>
      </c>
      <c r="D172" s="213">
        <v>58.534000000000006</v>
      </c>
      <c r="E172" s="213">
        <v>1.0200000000000031</v>
      </c>
      <c r="F172" s="201"/>
      <c r="G172" s="214">
        <v>63.72</v>
      </c>
      <c r="H172" s="213">
        <v>2.7108000000000017</v>
      </c>
      <c r="I172" s="213">
        <v>0.56999999999999984</v>
      </c>
      <c r="J172" s="213"/>
      <c r="K172" s="213">
        <v>36.72</v>
      </c>
      <c r="L172" s="213">
        <v>25.508000000000106</v>
      </c>
      <c r="M172" s="213">
        <v>3.9000000000000021</v>
      </c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01"/>
      <c r="AH172" s="201"/>
      <c r="AI172" s="213"/>
      <c r="AJ172" s="213"/>
      <c r="AK172" s="213"/>
      <c r="AL172" s="201"/>
      <c r="AM172" s="213"/>
      <c r="AN172" s="213"/>
      <c r="AO172" s="213"/>
      <c r="AP172" s="201"/>
      <c r="AT172" s="201"/>
      <c r="AU172" s="213"/>
      <c r="AV172" s="218"/>
      <c r="AW172" s="218"/>
    </row>
    <row r="173" spans="3:49" hidden="1" x14ac:dyDescent="0.35">
      <c r="C173" s="213">
        <v>14.73</v>
      </c>
      <c r="D173" s="213">
        <v>58.63600000000001</v>
      </c>
      <c r="E173" s="213">
        <v>1.0200000000000031</v>
      </c>
      <c r="F173" s="201"/>
      <c r="G173" s="214">
        <v>63.73</v>
      </c>
      <c r="H173" s="213">
        <v>2.7222000000000017</v>
      </c>
      <c r="I173" s="213">
        <v>0.56999999999999984</v>
      </c>
      <c r="J173" s="213"/>
      <c r="K173" s="213">
        <v>36.729999999999997</v>
      </c>
      <c r="L173" s="213">
        <v>25.547000000000107</v>
      </c>
      <c r="M173" s="213">
        <v>3.9000000000000021</v>
      </c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01"/>
      <c r="AH173" s="201"/>
      <c r="AI173" s="213"/>
      <c r="AJ173" s="213"/>
      <c r="AK173" s="213"/>
      <c r="AL173" s="201"/>
      <c r="AM173" s="213"/>
      <c r="AN173" s="213"/>
      <c r="AO173" s="213"/>
      <c r="AP173" s="201"/>
      <c r="AT173" s="201"/>
      <c r="AU173" s="213"/>
      <c r="AV173" s="218"/>
      <c r="AW173" s="218"/>
    </row>
    <row r="174" spans="3:49" hidden="1" x14ac:dyDescent="0.35">
      <c r="C174" s="213">
        <v>14.74</v>
      </c>
      <c r="D174" s="213">
        <v>58.738000000000014</v>
      </c>
      <c r="E174" s="213">
        <v>1.0200000000000031</v>
      </c>
      <c r="F174" s="201"/>
      <c r="G174" s="214">
        <v>63.74</v>
      </c>
      <c r="H174" s="213">
        <v>2.7336000000000018</v>
      </c>
      <c r="I174" s="213">
        <v>0.56999999999999984</v>
      </c>
      <c r="J174" s="213"/>
      <c r="K174" s="213">
        <v>36.74</v>
      </c>
      <c r="L174" s="213">
        <v>25.586000000000109</v>
      </c>
      <c r="M174" s="213">
        <v>3.9000000000000021</v>
      </c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01"/>
      <c r="AH174" s="201"/>
      <c r="AI174" s="213"/>
      <c r="AJ174" s="213"/>
      <c r="AK174" s="213"/>
      <c r="AL174" s="201"/>
      <c r="AM174" s="213"/>
      <c r="AN174" s="213"/>
      <c r="AO174" s="213"/>
      <c r="AP174" s="201"/>
      <c r="AT174" s="201"/>
      <c r="AU174" s="213"/>
      <c r="AV174" s="218"/>
      <c r="AW174" s="218"/>
    </row>
    <row r="175" spans="3:49" hidden="1" x14ac:dyDescent="0.35">
      <c r="C175" s="213">
        <v>14.75</v>
      </c>
      <c r="D175" s="213">
        <v>58.840000000000018</v>
      </c>
      <c r="E175" s="213">
        <v>1.0200000000000031</v>
      </c>
      <c r="F175" s="201"/>
      <c r="G175" s="214">
        <v>63.75</v>
      </c>
      <c r="H175" s="213">
        <v>2.7450000000000019</v>
      </c>
      <c r="I175" s="213">
        <v>0.56999999999999984</v>
      </c>
      <c r="J175" s="213"/>
      <c r="K175" s="213">
        <v>36.75</v>
      </c>
      <c r="L175" s="213">
        <v>25.62500000000011</v>
      </c>
      <c r="M175" s="213">
        <v>3.9000000000000021</v>
      </c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01"/>
      <c r="AH175" s="201"/>
      <c r="AI175" s="213"/>
      <c r="AJ175" s="213"/>
      <c r="AK175" s="213"/>
      <c r="AL175" s="201"/>
      <c r="AM175" s="213"/>
      <c r="AN175" s="213"/>
      <c r="AO175" s="213"/>
      <c r="AP175" s="201"/>
      <c r="AT175" s="201"/>
      <c r="AU175" s="213"/>
      <c r="AV175" s="218"/>
      <c r="AW175" s="218"/>
    </row>
    <row r="176" spans="3:49" hidden="1" x14ac:dyDescent="0.35">
      <c r="C176" s="213">
        <v>14.76</v>
      </c>
      <c r="D176" s="213">
        <v>58.942000000000021</v>
      </c>
      <c r="E176" s="213">
        <v>1.0200000000000031</v>
      </c>
      <c r="F176" s="201"/>
      <c r="G176" s="214">
        <v>63.76</v>
      </c>
      <c r="H176" s="213">
        <v>2.756400000000002</v>
      </c>
      <c r="I176" s="213">
        <v>0.56999999999999984</v>
      </c>
      <c r="J176" s="213"/>
      <c r="K176" s="213">
        <v>36.76</v>
      </c>
      <c r="L176" s="213">
        <v>25.664000000000112</v>
      </c>
      <c r="M176" s="213">
        <v>3.9000000000000021</v>
      </c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01"/>
      <c r="AH176" s="201"/>
      <c r="AI176" s="213"/>
      <c r="AJ176" s="213"/>
      <c r="AK176" s="213"/>
      <c r="AL176" s="201"/>
      <c r="AM176" s="213"/>
      <c r="AN176" s="213"/>
      <c r="AO176" s="213"/>
      <c r="AP176" s="201"/>
      <c r="AT176" s="201"/>
      <c r="AU176" s="213"/>
      <c r="AV176" s="218"/>
      <c r="AW176" s="218"/>
    </row>
    <row r="177" spans="3:49" hidden="1" x14ac:dyDescent="0.35">
      <c r="C177" s="213">
        <v>14.77</v>
      </c>
      <c r="D177" s="213">
        <v>59.044000000000025</v>
      </c>
      <c r="E177" s="213">
        <v>1.0200000000000031</v>
      </c>
      <c r="F177" s="201"/>
      <c r="G177" s="214">
        <v>63.77</v>
      </c>
      <c r="H177" s="213">
        <v>2.767800000000002</v>
      </c>
      <c r="I177" s="213">
        <v>0.56999999999999984</v>
      </c>
      <c r="J177" s="213"/>
      <c r="K177" s="213">
        <v>36.770000000000003</v>
      </c>
      <c r="L177" s="213">
        <v>25.703000000000113</v>
      </c>
      <c r="M177" s="213">
        <v>3.9000000000000021</v>
      </c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01"/>
      <c r="AH177" s="201"/>
      <c r="AI177" s="213"/>
      <c r="AJ177" s="213"/>
      <c r="AK177" s="213"/>
      <c r="AL177" s="201"/>
      <c r="AM177" s="213"/>
      <c r="AN177" s="213"/>
      <c r="AO177" s="213"/>
      <c r="AP177" s="201"/>
      <c r="AT177" s="201"/>
      <c r="AU177" s="213"/>
      <c r="AV177" s="218"/>
      <c r="AW177" s="218"/>
    </row>
    <row r="178" spans="3:49" hidden="1" x14ac:dyDescent="0.35">
      <c r="C178" s="213">
        <v>14.78</v>
      </c>
      <c r="D178" s="213">
        <v>59.146000000000029</v>
      </c>
      <c r="E178" s="213">
        <v>1.0200000000000031</v>
      </c>
      <c r="F178" s="201"/>
      <c r="G178" s="214">
        <v>63.78</v>
      </c>
      <c r="H178" s="213">
        <v>2.7792000000000021</v>
      </c>
      <c r="I178" s="213">
        <v>0.56999999999999984</v>
      </c>
      <c r="J178" s="213"/>
      <c r="K178" s="213">
        <v>36.78</v>
      </c>
      <c r="L178" s="213">
        <v>25.742000000000115</v>
      </c>
      <c r="M178" s="213">
        <v>3.9000000000000021</v>
      </c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01"/>
      <c r="AH178" s="201"/>
      <c r="AI178" s="213"/>
      <c r="AJ178" s="213"/>
      <c r="AK178" s="213"/>
      <c r="AL178" s="201"/>
      <c r="AM178" s="213"/>
      <c r="AN178" s="213"/>
      <c r="AO178" s="213"/>
      <c r="AP178" s="201"/>
      <c r="AT178" s="201"/>
      <c r="AU178" s="213"/>
      <c r="AV178" s="218"/>
      <c r="AW178" s="218"/>
    </row>
    <row r="179" spans="3:49" hidden="1" x14ac:dyDescent="0.35">
      <c r="C179" s="213">
        <v>14.79</v>
      </c>
      <c r="D179" s="213">
        <v>59.248000000000033</v>
      </c>
      <c r="E179" s="213">
        <v>1.0200000000000031</v>
      </c>
      <c r="F179" s="201"/>
      <c r="G179" s="214">
        <v>63.79</v>
      </c>
      <c r="H179" s="213">
        <v>2.7906000000000022</v>
      </c>
      <c r="I179" s="213">
        <v>0.56999999999999984</v>
      </c>
      <c r="J179" s="213"/>
      <c r="K179" s="213">
        <v>36.79</v>
      </c>
      <c r="L179" s="213">
        <v>25.781000000000116</v>
      </c>
      <c r="M179" s="213">
        <v>3.9000000000000021</v>
      </c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01"/>
      <c r="AH179" s="201"/>
      <c r="AI179" s="213"/>
      <c r="AJ179" s="213"/>
      <c r="AK179" s="213"/>
      <c r="AL179" s="201"/>
      <c r="AM179" s="213"/>
      <c r="AN179" s="213"/>
      <c r="AO179" s="213"/>
      <c r="AP179" s="201"/>
      <c r="AT179" s="201"/>
      <c r="AU179" s="213"/>
      <c r="AV179" s="218"/>
      <c r="AW179" s="218"/>
    </row>
    <row r="180" spans="3:49" hidden="1" x14ac:dyDescent="0.35">
      <c r="C180" s="213">
        <v>14.8</v>
      </c>
      <c r="D180" s="213">
        <v>59.35</v>
      </c>
      <c r="E180" s="213"/>
      <c r="F180" s="201"/>
      <c r="G180" s="213">
        <v>86.8</v>
      </c>
      <c r="H180" s="213">
        <v>2.8020000000000023</v>
      </c>
      <c r="I180" s="213">
        <v>0.56999999999999984</v>
      </c>
      <c r="J180" s="213"/>
      <c r="K180" s="213">
        <v>36.799999999999997</v>
      </c>
      <c r="L180" s="213">
        <v>25.820000000000118</v>
      </c>
      <c r="M180" s="213">
        <v>3.9000000000000021</v>
      </c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01"/>
      <c r="AH180" s="201"/>
      <c r="AI180" s="213"/>
      <c r="AJ180" s="213"/>
      <c r="AK180" s="213"/>
      <c r="AL180" s="201"/>
      <c r="AM180" s="213"/>
      <c r="AN180" s="213"/>
      <c r="AO180" s="213"/>
      <c r="AP180" s="201"/>
      <c r="AT180" s="201"/>
      <c r="AU180" s="213"/>
      <c r="AV180" s="218"/>
      <c r="AW180" s="218"/>
    </row>
    <row r="181" spans="3:49" hidden="1" x14ac:dyDescent="0.35">
      <c r="C181" s="213">
        <v>14.81</v>
      </c>
      <c r="D181" s="213">
        <v>59.451999999999998</v>
      </c>
      <c r="E181" s="213">
        <v>1.019999999999996</v>
      </c>
      <c r="F181" s="201"/>
      <c r="G181" s="214">
        <v>83.81</v>
      </c>
      <c r="H181" s="213">
        <v>2.8134000000000023</v>
      </c>
      <c r="I181" s="213">
        <v>0.56999999999999984</v>
      </c>
      <c r="J181" s="213"/>
      <c r="K181" s="213">
        <v>36.81</v>
      </c>
      <c r="L181" s="213">
        <v>25.859000000000119</v>
      </c>
      <c r="M181" s="213">
        <v>3.9000000000000021</v>
      </c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01"/>
      <c r="AH181" s="201"/>
      <c r="AI181" s="213"/>
      <c r="AJ181" s="213"/>
      <c r="AK181" s="213"/>
      <c r="AL181" s="201"/>
      <c r="AM181" s="213"/>
      <c r="AN181" s="213"/>
      <c r="AO181" s="213"/>
      <c r="AP181" s="201"/>
      <c r="AT181" s="201"/>
      <c r="AU181" s="213"/>
      <c r="AV181" s="218"/>
      <c r="AW181" s="218"/>
    </row>
    <row r="182" spans="3:49" hidden="1" x14ac:dyDescent="0.35">
      <c r="C182" s="213">
        <v>14.82</v>
      </c>
      <c r="D182" s="213">
        <v>59.553999999999995</v>
      </c>
      <c r="E182" s="213">
        <v>1.019999999999996</v>
      </c>
      <c r="F182" s="201"/>
      <c r="G182" s="214">
        <v>86.82</v>
      </c>
      <c r="H182" s="213">
        <v>2.8248000000000024</v>
      </c>
      <c r="I182" s="213">
        <v>0.56999999999999984</v>
      </c>
      <c r="J182" s="213"/>
      <c r="K182" s="213">
        <v>36.82</v>
      </c>
      <c r="L182" s="213">
        <v>25.89800000000012</v>
      </c>
      <c r="M182" s="213">
        <v>3.9000000000000021</v>
      </c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01"/>
      <c r="AH182" s="201"/>
      <c r="AI182" s="213"/>
      <c r="AJ182" s="213"/>
      <c r="AK182" s="213"/>
      <c r="AL182" s="201"/>
      <c r="AM182" s="213"/>
      <c r="AN182" s="213"/>
      <c r="AO182" s="213"/>
      <c r="AP182" s="201"/>
      <c r="AT182" s="201"/>
      <c r="AU182" s="213"/>
      <c r="AV182" s="218"/>
      <c r="AW182" s="218"/>
    </row>
    <row r="183" spans="3:49" hidden="1" x14ac:dyDescent="0.35">
      <c r="C183" s="213">
        <v>14.83</v>
      </c>
      <c r="D183" s="213">
        <v>59.655999999999992</v>
      </c>
      <c r="E183" s="213">
        <v>1.019999999999996</v>
      </c>
      <c r="F183" s="201"/>
      <c r="G183" s="214">
        <v>86.83</v>
      </c>
      <c r="H183" s="213">
        <v>2.8362000000000025</v>
      </c>
      <c r="I183" s="213">
        <v>0.56999999999999984</v>
      </c>
      <c r="J183" s="213"/>
      <c r="K183" s="213">
        <v>36.83</v>
      </c>
      <c r="L183" s="213">
        <v>25.937000000000122</v>
      </c>
      <c r="M183" s="213">
        <v>3.9000000000000021</v>
      </c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01"/>
      <c r="AH183" s="201"/>
      <c r="AI183" s="213"/>
      <c r="AJ183" s="213"/>
      <c r="AK183" s="213"/>
      <c r="AL183" s="201"/>
      <c r="AM183" s="213"/>
      <c r="AN183" s="213"/>
      <c r="AO183" s="213"/>
      <c r="AP183" s="201"/>
      <c r="AT183" s="201"/>
      <c r="AU183" s="213"/>
      <c r="AV183" s="218"/>
      <c r="AW183" s="218"/>
    </row>
    <row r="184" spans="3:49" hidden="1" x14ac:dyDescent="0.35">
      <c r="C184" s="213">
        <v>14.84</v>
      </c>
      <c r="D184" s="213">
        <v>59.757999999999988</v>
      </c>
      <c r="E184" s="213">
        <v>1.019999999999996</v>
      </c>
      <c r="F184" s="201"/>
      <c r="G184" s="214">
        <v>63.84</v>
      </c>
      <c r="H184" s="213">
        <v>2.8476000000000026</v>
      </c>
      <c r="I184" s="213">
        <v>0.56999999999999984</v>
      </c>
      <c r="J184" s="213"/>
      <c r="K184" s="213">
        <v>36.840000000000003</v>
      </c>
      <c r="L184" s="213">
        <v>25.976000000000123</v>
      </c>
      <c r="M184" s="213">
        <v>3.9000000000000021</v>
      </c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01"/>
      <c r="AH184" s="201"/>
      <c r="AI184" s="213"/>
      <c r="AJ184" s="213"/>
      <c r="AK184" s="213"/>
      <c r="AL184" s="201"/>
      <c r="AM184" s="213"/>
      <c r="AN184" s="213"/>
      <c r="AO184" s="213"/>
      <c r="AP184" s="201"/>
      <c r="AT184" s="201"/>
      <c r="AU184" s="213"/>
      <c r="AV184" s="218"/>
      <c r="AW184" s="218"/>
    </row>
    <row r="185" spans="3:49" hidden="1" x14ac:dyDescent="0.35">
      <c r="C185" s="213">
        <v>14.85</v>
      </c>
      <c r="D185" s="213">
        <v>59.859999999999985</v>
      </c>
      <c r="E185" s="213">
        <v>1.019999999999996</v>
      </c>
      <c r="F185" s="201"/>
      <c r="G185" s="214">
        <v>63.85</v>
      </c>
      <c r="H185" s="213">
        <v>2.8590000000000027</v>
      </c>
      <c r="I185" s="213">
        <v>0.56999999999999984</v>
      </c>
      <c r="J185" s="213"/>
      <c r="K185" s="213">
        <v>36.85</v>
      </c>
      <c r="L185" s="213">
        <v>26.015000000000125</v>
      </c>
      <c r="M185" s="213">
        <v>3.9000000000000021</v>
      </c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01"/>
      <c r="AH185" s="201"/>
      <c r="AI185" s="213"/>
      <c r="AJ185" s="213"/>
      <c r="AK185" s="213"/>
      <c r="AL185" s="201"/>
      <c r="AM185" s="213"/>
      <c r="AN185" s="213"/>
      <c r="AO185" s="213"/>
      <c r="AP185" s="201"/>
      <c r="AT185" s="201"/>
      <c r="AU185" s="213"/>
      <c r="AV185" s="218"/>
      <c r="AW185" s="218"/>
    </row>
    <row r="186" spans="3:49" hidden="1" x14ac:dyDescent="0.35">
      <c r="C186" s="213">
        <v>14.86</v>
      </c>
      <c r="D186" s="213">
        <v>59.961999999999982</v>
      </c>
      <c r="E186" s="213">
        <v>1.019999999999996</v>
      </c>
      <c r="F186" s="201"/>
      <c r="G186" s="214">
        <v>63.86</v>
      </c>
      <c r="H186" s="213">
        <v>2.8704000000000027</v>
      </c>
      <c r="I186" s="213">
        <v>0.56999999999999984</v>
      </c>
      <c r="J186" s="213"/>
      <c r="K186" s="213">
        <v>36.86</v>
      </c>
      <c r="L186" s="213">
        <v>26.054000000000126</v>
      </c>
      <c r="M186" s="213">
        <v>3.9000000000000021</v>
      </c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01"/>
      <c r="AH186" s="201"/>
      <c r="AI186" s="213"/>
      <c r="AJ186" s="213"/>
      <c r="AK186" s="213"/>
      <c r="AL186" s="201"/>
      <c r="AM186" s="213"/>
      <c r="AN186" s="213"/>
      <c r="AO186" s="213"/>
      <c r="AP186" s="201"/>
      <c r="AT186" s="201"/>
      <c r="AU186" s="213"/>
      <c r="AV186" s="218"/>
      <c r="AW186" s="218"/>
    </row>
    <row r="187" spans="3:49" hidden="1" x14ac:dyDescent="0.35">
      <c r="C187" s="213">
        <v>14.87</v>
      </c>
      <c r="D187" s="213">
        <v>60.063999999999979</v>
      </c>
      <c r="E187" s="213">
        <v>1.019999999999996</v>
      </c>
      <c r="F187" s="201"/>
      <c r="G187" s="214">
        <v>63.87</v>
      </c>
      <c r="H187" s="213">
        <v>2.8818000000000028</v>
      </c>
      <c r="I187" s="213">
        <v>0.56999999999999984</v>
      </c>
      <c r="J187" s="213"/>
      <c r="K187" s="213">
        <v>36.869999999999997</v>
      </c>
      <c r="L187" s="213">
        <v>26.093000000000128</v>
      </c>
      <c r="M187" s="213">
        <v>3.9000000000000021</v>
      </c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01"/>
      <c r="AH187" s="201"/>
      <c r="AI187" s="213"/>
      <c r="AJ187" s="213"/>
      <c r="AK187" s="213"/>
      <c r="AL187" s="201"/>
      <c r="AM187" s="213"/>
      <c r="AN187" s="213"/>
      <c r="AO187" s="213"/>
      <c r="AP187" s="201"/>
      <c r="AT187" s="201"/>
      <c r="AU187" s="213"/>
      <c r="AV187" s="218"/>
      <c r="AW187" s="218"/>
    </row>
    <row r="188" spans="3:49" hidden="1" x14ac:dyDescent="0.35">
      <c r="C188" s="213">
        <v>14.88</v>
      </c>
      <c r="D188" s="213">
        <v>60.165999999999976</v>
      </c>
      <c r="E188" s="213">
        <v>1.019999999999996</v>
      </c>
      <c r="F188" s="201"/>
      <c r="G188" s="214">
        <v>63.88</v>
      </c>
      <c r="H188" s="213">
        <v>2.8932000000000029</v>
      </c>
      <c r="I188" s="213">
        <v>0.56999999999999984</v>
      </c>
      <c r="J188" s="213"/>
      <c r="K188" s="213">
        <v>36.880000000000003</v>
      </c>
      <c r="L188" s="213">
        <v>26.132000000000129</v>
      </c>
      <c r="M188" s="213">
        <v>3.9000000000000021</v>
      </c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01"/>
      <c r="AH188" s="201"/>
      <c r="AI188" s="213"/>
      <c r="AJ188" s="213"/>
      <c r="AK188" s="213"/>
      <c r="AL188" s="201"/>
      <c r="AM188" s="213"/>
      <c r="AN188" s="213"/>
      <c r="AO188" s="213"/>
      <c r="AP188" s="201"/>
      <c r="AT188" s="201"/>
      <c r="AU188" s="213"/>
      <c r="AV188" s="218"/>
      <c r="AW188" s="218"/>
    </row>
    <row r="189" spans="3:49" hidden="1" x14ac:dyDescent="0.35">
      <c r="C189" s="213">
        <v>14.89</v>
      </c>
      <c r="D189" s="213">
        <v>60.267999999999972</v>
      </c>
      <c r="E189" s="213">
        <v>1.019999999999996</v>
      </c>
      <c r="F189" s="201"/>
      <c r="G189" s="213">
        <v>63.89</v>
      </c>
      <c r="H189" s="213">
        <v>2.904600000000003</v>
      </c>
      <c r="I189" s="213">
        <v>0.56999999999999984</v>
      </c>
      <c r="J189" s="213"/>
      <c r="K189" s="213">
        <v>36.89</v>
      </c>
      <c r="L189" s="213">
        <v>26.171000000000131</v>
      </c>
      <c r="M189" s="213">
        <v>3.9000000000000021</v>
      </c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01"/>
      <c r="AH189" s="201"/>
      <c r="AI189" s="213"/>
      <c r="AJ189" s="213"/>
      <c r="AK189" s="213"/>
      <c r="AL189" s="201"/>
      <c r="AM189" s="213"/>
      <c r="AN189" s="213"/>
      <c r="AO189" s="213"/>
      <c r="AP189" s="201"/>
      <c r="AT189" s="201"/>
      <c r="AU189" s="213"/>
      <c r="AV189" s="218"/>
      <c r="AW189" s="218"/>
    </row>
    <row r="190" spans="3:49" hidden="1" x14ac:dyDescent="0.35">
      <c r="C190" s="213">
        <v>14.9</v>
      </c>
      <c r="D190" s="213">
        <v>60.37</v>
      </c>
      <c r="E190" s="213"/>
      <c r="F190" s="201"/>
      <c r="G190" s="213">
        <v>63.9</v>
      </c>
      <c r="H190" s="213">
        <v>2.916000000000003</v>
      </c>
      <c r="I190" s="213">
        <v>0.56999999999999984</v>
      </c>
      <c r="J190" s="213"/>
      <c r="K190" s="213">
        <v>36.9</v>
      </c>
      <c r="L190" s="213">
        <v>26.210000000000132</v>
      </c>
      <c r="M190" s="213">
        <v>3.9000000000000021</v>
      </c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01"/>
      <c r="AH190" s="201"/>
      <c r="AI190" s="213"/>
      <c r="AJ190" s="213"/>
      <c r="AK190" s="213"/>
      <c r="AL190" s="201"/>
      <c r="AM190" s="213"/>
      <c r="AN190" s="213"/>
      <c r="AO190" s="213"/>
      <c r="AP190" s="201"/>
      <c r="AT190" s="201"/>
      <c r="AU190" s="213"/>
      <c r="AV190" s="218"/>
      <c r="AW190" s="218"/>
    </row>
    <row r="191" spans="3:49" hidden="1" x14ac:dyDescent="0.35">
      <c r="C191" s="213">
        <v>14.91</v>
      </c>
      <c r="D191" s="213">
        <v>60.471999999999994</v>
      </c>
      <c r="E191" s="213">
        <v>1.0200000000000031</v>
      </c>
      <c r="F191" s="201"/>
      <c r="G191" s="214">
        <v>63.91</v>
      </c>
      <c r="H191" s="213">
        <v>2.9274000000000031</v>
      </c>
      <c r="I191" s="213">
        <v>0.56999999999999984</v>
      </c>
      <c r="J191" s="213"/>
      <c r="K191" s="213">
        <v>36.909999999999997</v>
      </c>
      <c r="L191" s="213">
        <v>26.249000000000134</v>
      </c>
      <c r="M191" s="213">
        <v>3.9000000000000021</v>
      </c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01"/>
      <c r="AH191" s="201"/>
      <c r="AI191" s="213"/>
      <c r="AJ191" s="213"/>
      <c r="AK191" s="213"/>
      <c r="AL191" s="201"/>
      <c r="AM191" s="213"/>
      <c r="AN191" s="213"/>
      <c r="AO191" s="213"/>
      <c r="AP191" s="201"/>
      <c r="AT191" s="201"/>
      <c r="AU191" s="213"/>
      <c r="AV191" s="218"/>
      <c r="AW191" s="218"/>
    </row>
    <row r="192" spans="3:49" hidden="1" x14ac:dyDescent="0.35">
      <c r="C192" s="213">
        <v>14.92</v>
      </c>
      <c r="D192" s="213">
        <v>60.573999999999998</v>
      </c>
      <c r="E192" s="213">
        <v>1.0200000000000031</v>
      </c>
      <c r="F192" s="201"/>
      <c r="G192" s="214">
        <v>63.92</v>
      </c>
      <c r="H192" s="213">
        <v>2.9388000000000032</v>
      </c>
      <c r="I192" s="213">
        <v>0.56999999999999984</v>
      </c>
      <c r="J192" s="213"/>
      <c r="K192" s="213">
        <v>36.92</v>
      </c>
      <c r="L192" s="213">
        <v>26.288000000000135</v>
      </c>
      <c r="M192" s="213">
        <v>3.9000000000000021</v>
      </c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01"/>
      <c r="AH192" s="201"/>
      <c r="AI192" s="213"/>
      <c r="AJ192" s="213"/>
      <c r="AK192" s="213"/>
      <c r="AL192" s="201"/>
      <c r="AM192" s="213"/>
      <c r="AN192" s="213"/>
      <c r="AO192" s="213"/>
      <c r="AP192" s="201"/>
      <c r="AT192" s="201"/>
      <c r="AU192" s="213"/>
      <c r="AV192" s="218"/>
      <c r="AW192" s="218"/>
    </row>
    <row r="193" spans="3:49" hidden="1" x14ac:dyDescent="0.35">
      <c r="C193" s="213">
        <v>14.93</v>
      </c>
      <c r="D193" s="213">
        <v>60.676000000000002</v>
      </c>
      <c r="E193" s="213">
        <v>1.0200000000000031</v>
      </c>
      <c r="F193" s="201"/>
      <c r="G193" s="214">
        <v>63.93</v>
      </c>
      <c r="H193" s="213">
        <v>2.9502000000000033</v>
      </c>
      <c r="I193" s="213">
        <v>0.56999999999999984</v>
      </c>
      <c r="J193" s="213"/>
      <c r="K193" s="213">
        <v>36.93</v>
      </c>
      <c r="L193" s="213">
        <v>26.327000000000137</v>
      </c>
      <c r="M193" s="213">
        <v>3.9000000000000021</v>
      </c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01"/>
      <c r="AH193" s="201"/>
      <c r="AI193" s="213"/>
      <c r="AJ193" s="213"/>
      <c r="AK193" s="213"/>
      <c r="AL193" s="201"/>
      <c r="AM193" s="213"/>
      <c r="AN193" s="213"/>
      <c r="AO193" s="213"/>
      <c r="AP193" s="201"/>
      <c r="AT193" s="201"/>
      <c r="AU193" s="213"/>
      <c r="AV193" s="218"/>
      <c r="AW193" s="218"/>
    </row>
    <row r="194" spans="3:49" hidden="1" x14ac:dyDescent="0.35">
      <c r="C194" s="213">
        <v>14.94</v>
      </c>
      <c r="D194" s="213">
        <v>60.778000000000006</v>
      </c>
      <c r="E194" s="213">
        <v>1.0200000000000031</v>
      </c>
      <c r="F194" s="201"/>
      <c r="G194" s="214">
        <v>63.94</v>
      </c>
      <c r="H194" s="213">
        <v>2.9616000000000033</v>
      </c>
      <c r="I194" s="213">
        <v>0.56999999999999984</v>
      </c>
      <c r="J194" s="213"/>
      <c r="K194" s="213">
        <v>36.94</v>
      </c>
      <c r="L194" s="213">
        <v>26.366000000000138</v>
      </c>
      <c r="M194" s="213">
        <v>3.9000000000000021</v>
      </c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01"/>
      <c r="AH194" s="201"/>
      <c r="AI194" s="213"/>
      <c r="AJ194" s="213"/>
      <c r="AK194" s="213"/>
      <c r="AL194" s="201"/>
      <c r="AM194" s="213"/>
      <c r="AN194" s="213"/>
      <c r="AO194" s="213"/>
      <c r="AP194" s="201"/>
      <c r="AT194" s="201"/>
      <c r="AU194" s="213"/>
      <c r="AV194" s="218"/>
      <c r="AW194" s="218"/>
    </row>
    <row r="195" spans="3:49" hidden="1" x14ac:dyDescent="0.35">
      <c r="C195" s="213">
        <v>14.95</v>
      </c>
      <c r="D195" s="213">
        <v>60.88000000000001</v>
      </c>
      <c r="E195" s="213">
        <v>1.0200000000000031</v>
      </c>
      <c r="F195" s="201"/>
      <c r="G195" s="214">
        <v>63.95</v>
      </c>
      <c r="H195" s="213">
        <v>2.9730000000000034</v>
      </c>
      <c r="I195" s="213">
        <v>0.56999999999999984</v>
      </c>
      <c r="J195" s="213"/>
      <c r="K195" s="213">
        <v>36.950000000000003</v>
      </c>
      <c r="L195" s="213">
        <v>26.40500000000014</v>
      </c>
      <c r="M195" s="213">
        <v>3.9000000000000021</v>
      </c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01"/>
      <c r="AH195" s="201"/>
      <c r="AI195" s="213"/>
      <c r="AJ195" s="213"/>
      <c r="AK195" s="213"/>
      <c r="AL195" s="201"/>
      <c r="AM195" s="213"/>
      <c r="AN195" s="213"/>
      <c r="AO195" s="213"/>
      <c r="AP195" s="201"/>
      <c r="AT195" s="201"/>
      <c r="AU195" s="213"/>
      <c r="AV195" s="218"/>
      <c r="AW195" s="218"/>
    </row>
    <row r="196" spans="3:49" hidden="1" x14ac:dyDescent="0.35">
      <c r="C196" s="213">
        <v>14.96</v>
      </c>
      <c r="D196" s="213">
        <v>60.982000000000014</v>
      </c>
      <c r="E196" s="213">
        <v>1.0200000000000031</v>
      </c>
      <c r="F196" s="201"/>
      <c r="G196" s="214">
        <v>63.96</v>
      </c>
      <c r="H196" s="213">
        <v>2.9844000000000035</v>
      </c>
      <c r="I196" s="213">
        <v>0.56999999999999984</v>
      </c>
      <c r="J196" s="213"/>
      <c r="K196" s="213">
        <v>36.96</v>
      </c>
      <c r="L196" s="213">
        <v>26.444000000000141</v>
      </c>
      <c r="M196" s="213">
        <v>3.9000000000000021</v>
      </c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01"/>
      <c r="AH196" s="201"/>
      <c r="AI196" s="213"/>
      <c r="AJ196" s="213"/>
      <c r="AK196" s="213"/>
      <c r="AL196" s="201"/>
      <c r="AM196" s="213"/>
      <c r="AN196" s="213"/>
      <c r="AO196" s="213"/>
      <c r="AP196" s="201"/>
      <c r="AT196" s="201"/>
      <c r="AU196" s="213"/>
      <c r="AV196" s="218"/>
      <c r="AW196" s="218"/>
    </row>
    <row r="197" spans="3:49" hidden="1" x14ac:dyDescent="0.35">
      <c r="C197" s="213">
        <v>14.97</v>
      </c>
      <c r="D197" s="213">
        <v>61.084000000000017</v>
      </c>
      <c r="E197" s="213">
        <v>1.0200000000000031</v>
      </c>
      <c r="F197" s="201"/>
      <c r="G197" s="214">
        <v>63.97</v>
      </c>
      <c r="H197" s="213">
        <v>2.9958000000000036</v>
      </c>
      <c r="I197" s="213">
        <v>0.56999999999999984</v>
      </c>
      <c r="J197" s="213"/>
      <c r="K197" s="213">
        <v>36.97</v>
      </c>
      <c r="L197" s="213">
        <v>26.483000000000143</v>
      </c>
      <c r="M197" s="213">
        <v>3.9000000000000021</v>
      </c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01"/>
      <c r="AH197" s="201"/>
      <c r="AI197" s="213"/>
      <c r="AJ197" s="213"/>
      <c r="AK197" s="213"/>
      <c r="AL197" s="201"/>
      <c r="AM197" s="213"/>
      <c r="AN197" s="213"/>
      <c r="AO197" s="213"/>
      <c r="AP197" s="201"/>
      <c r="AT197" s="201"/>
      <c r="AU197" s="213"/>
      <c r="AV197" s="218"/>
      <c r="AW197" s="218"/>
    </row>
    <row r="198" spans="3:49" hidden="1" x14ac:dyDescent="0.35">
      <c r="C198" s="213">
        <v>14.98</v>
      </c>
      <c r="D198" s="213">
        <v>61.186000000000021</v>
      </c>
      <c r="E198" s="213">
        <v>1.0200000000000031</v>
      </c>
      <c r="F198" s="201"/>
      <c r="G198" s="214">
        <v>63.98</v>
      </c>
      <c r="H198" s="213">
        <v>3.0072000000000036</v>
      </c>
      <c r="I198" s="213">
        <v>0.56999999999999984</v>
      </c>
      <c r="J198" s="213"/>
      <c r="K198" s="213">
        <v>36.979999999999997</v>
      </c>
      <c r="L198" s="213">
        <v>26.522000000000144</v>
      </c>
      <c r="M198" s="213">
        <v>3.9000000000000021</v>
      </c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01"/>
      <c r="AH198" s="201"/>
      <c r="AI198" s="213"/>
      <c r="AJ198" s="213"/>
      <c r="AK198" s="213"/>
      <c r="AL198" s="201"/>
      <c r="AM198" s="213"/>
      <c r="AN198" s="213"/>
      <c r="AO198" s="213"/>
      <c r="AP198" s="201"/>
      <c r="AT198" s="201"/>
      <c r="AU198" s="213"/>
      <c r="AV198" s="218"/>
      <c r="AW198" s="218"/>
    </row>
    <row r="199" spans="3:49" hidden="1" x14ac:dyDescent="0.35">
      <c r="C199" s="213">
        <v>14.99</v>
      </c>
      <c r="D199" s="213">
        <v>61.288000000000025</v>
      </c>
      <c r="E199" s="213">
        <v>1.0200000000000031</v>
      </c>
      <c r="F199" s="201"/>
      <c r="G199" s="214">
        <v>63.99</v>
      </c>
      <c r="H199" s="213">
        <v>3.0186000000000037</v>
      </c>
      <c r="I199" s="213">
        <v>0.56999999999999984</v>
      </c>
      <c r="J199" s="213"/>
      <c r="K199" s="213">
        <v>36.99</v>
      </c>
      <c r="L199" s="213">
        <v>26.561000000000146</v>
      </c>
      <c r="M199" s="213">
        <v>3.9000000000000021</v>
      </c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01"/>
      <c r="AH199" s="201"/>
      <c r="AI199" s="213"/>
      <c r="AJ199" s="213"/>
      <c r="AK199" s="213"/>
      <c r="AL199" s="201"/>
      <c r="AM199" s="213"/>
      <c r="AN199" s="213"/>
      <c r="AO199" s="213"/>
      <c r="AP199" s="201"/>
      <c r="AT199" s="201"/>
      <c r="AU199" s="213"/>
      <c r="AV199" s="218"/>
      <c r="AW199" s="218"/>
    </row>
    <row r="200" spans="3:49" hidden="1" x14ac:dyDescent="0.35">
      <c r="C200" s="213">
        <v>15</v>
      </c>
      <c r="D200" s="213">
        <v>61.39</v>
      </c>
      <c r="E200" s="213"/>
      <c r="F200" s="201"/>
      <c r="G200" s="213">
        <v>64</v>
      </c>
      <c r="H200" s="213">
        <v>3.03</v>
      </c>
      <c r="I200" s="213"/>
      <c r="J200" s="213"/>
      <c r="K200" s="213">
        <v>37</v>
      </c>
      <c r="L200" s="213">
        <v>26.6</v>
      </c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01"/>
      <c r="AH200" s="201"/>
      <c r="AI200" s="213"/>
      <c r="AJ200" s="213"/>
      <c r="AK200" s="213"/>
      <c r="AL200" s="201"/>
      <c r="AM200" s="213"/>
      <c r="AN200" s="213"/>
      <c r="AO200" s="213"/>
      <c r="AP200" s="201"/>
      <c r="AT200" s="201"/>
      <c r="AU200" s="213"/>
      <c r="AV200" s="218"/>
      <c r="AW200" s="213"/>
    </row>
    <row r="201" spans="3:49" hidden="1" x14ac:dyDescent="0.35">
      <c r="C201" s="213">
        <v>15.01</v>
      </c>
      <c r="D201" s="213">
        <v>61.497</v>
      </c>
      <c r="E201" s="213">
        <v>1.0700000000000003</v>
      </c>
      <c r="F201" s="201"/>
      <c r="G201" s="213">
        <v>64.010000000000005</v>
      </c>
      <c r="H201" s="219">
        <v>3.0438461538461539</v>
      </c>
      <c r="I201" s="213">
        <v>0.36000000000000032</v>
      </c>
      <c r="J201" s="213"/>
      <c r="K201" s="213">
        <v>37.01</v>
      </c>
      <c r="L201" s="213">
        <v>26.631</v>
      </c>
      <c r="M201" s="213">
        <v>3.0999999999999979</v>
      </c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01"/>
      <c r="AH201" s="201"/>
      <c r="AI201" s="213"/>
      <c r="AJ201" s="213"/>
      <c r="AK201" s="213"/>
      <c r="AL201" s="201"/>
      <c r="AM201" s="213"/>
      <c r="AN201" s="213"/>
      <c r="AO201" s="213"/>
      <c r="AP201" s="201"/>
      <c r="AT201" s="201"/>
      <c r="AU201" s="213"/>
      <c r="AV201" s="218"/>
      <c r="AW201" s="218"/>
    </row>
    <row r="202" spans="3:49" hidden="1" x14ac:dyDescent="0.35">
      <c r="C202" s="213">
        <v>15.02</v>
      </c>
      <c r="D202" s="213">
        <v>61.603999999999999</v>
      </c>
      <c r="E202" s="213">
        <v>1.0700000000000003</v>
      </c>
      <c r="F202" s="201"/>
      <c r="G202" s="213">
        <v>64.02</v>
      </c>
      <c r="H202" s="213">
        <v>3.0576923076923079</v>
      </c>
      <c r="I202" s="213">
        <v>0.36000000000000032</v>
      </c>
      <c r="J202" s="213"/>
      <c r="K202" s="213">
        <v>37.020000000000003</v>
      </c>
      <c r="L202" s="213">
        <v>26.661999999999999</v>
      </c>
      <c r="M202" s="213">
        <v>3.0999999999999979</v>
      </c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01"/>
      <c r="AH202" s="201"/>
      <c r="AI202" s="213"/>
      <c r="AJ202" s="213"/>
      <c r="AK202" s="213"/>
      <c r="AL202" s="201"/>
      <c r="AM202" s="213"/>
      <c r="AN202" s="213"/>
      <c r="AO202" s="213"/>
      <c r="AP202" s="201"/>
      <c r="AT202" s="201"/>
      <c r="AU202" s="213"/>
      <c r="AV202" s="218"/>
      <c r="AW202" s="218"/>
    </row>
    <row r="203" spans="3:49" hidden="1" x14ac:dyDescent="0.35">
      <c r="C203" s="213">
        <v>15.03</v>
      </c>
      <c r="D203" s="213">
        <v>61.710999999999999</v>
      </c>
      <c r="E203" s="213">
        <v>1.0700000000000003</v>
      </c>
      <c r="F203" s="201"/>
      <c r="G203" s="213">
        <v>64.03</v>
      </c>
      <c r="H203" s="213">
        <v>3.071538461538462</v>
      </c>
      <c r="I203" s="213">
        <v>0.36000000000000032</v>
      </c>
      <c r="J203" s="213"/>
      <c r="K203" s="213">
        <v>37.03</v>
      </c>
      <c r="L203" s="213">
        <v>26.692999999999998</v>
      </c>
      <c r="M203" s="213">
        <v>3.0999999999999979</v>
      </c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01"/>
      <c r="AH203" s="201"/>
      <c r="AI203" s="213"/>
      <c r="AJ203" s="213"/>
      <c r="AK203" s="213"/>
      <c r="AL203" s="201"/>
      <c r="AM203" s="213"/>
      <c r="AN203" s="213"/>
      <c r="AO203" s="213"/>
      <c r="AP203" s="201"/>
      <c r="AT203" s="201"/>
      <c r="AU203" s="213"/>
      <c r="AV203" s="218"/>
      <c r="AW203" s="218"/>
    </row>
    <row r="204" spans="3:49" hidden="1" x14ac:dyDescent="0.35">
      <c r="C204" s="213">
        <v>15.04</v>
      </c>
      <c r="D204" s="213">
        <v>61.817999999999998</v>
      </c>
      <c r="E204" s="213">
        <v>1.0700000000000003</v>
      </c>
      <c r="F204" s="201"/>
      <c r="G204" s="213">
        <v>64.040000000000006</v>
      </c>
      <c r="H204" s="213">
        <v>3.0853846153846161</v>
      </c>
      <c r="I204" s="213">
        <v>0.36000000000000032</v>
      </c>
      <c r="J204" s="213"/>
      <c r="K204" s="213">
        <v>37.04</v>
      </c>
      <c r="L204" s="213">
        <v>26.723999999999997</v>
      </c>
      <c r="M204" s="213">
        <v>3.0999999999999979</v>
      </c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01"/>
      <c r="AH204" s="201"/>
      <c r="AI204" s="213"/>
      <c r="AJ204" s="213"/>
      <c r="AK204" s="213"/>
      <c r="AL204" s="201"/>
      <c r="AM204" s="213"/>
      <c r="AN204" s="213"/>
      <c r="AO204" s="213"/>
      <c r="AP204" s="201"/>
      <c r="AT204" s="201"/>
      <c r="AU204" s="213"/>
      <c r="AV204" s="218"/>
      <c r="AW204" s="218"/>
    </row>
    <row r="205" spans="3:49" hidden="1" x14ac:dyDescent="0.35">
      <c r="C205" s="213">
        <v>15.05</v>
      </c>
      <c r="D205" s="213">
        <v>61.924999999999997</v>
      </c>
      <c r="E205" s="213">
        <v>1.0700000000000003</v>
      </c>
      <c r="F205" s="201"/>
      <c r="G205" s="213">
        <v>64.05</v>
      </c>
      <c r="H205" s="213">
        <v>3.0992307692307701</v>
      </c>
      <c r="I205" s="213">
        <v>0.36000000000000032</v>
      </c>
      <c r="J205" s="213"/>
      <c r="K205" s="213">
        <v>37.049999999999997</v>
      </c>
      <c r="L205" s="213">
        <v>26.754999999999995</v>
      </c>
      <c r="M205" s="213">
        <v>3.0999999999999979</v>
      </c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01"/>
      <c r="AH205" s="201"/>
      <c r="AI205" s="213"/>
      <c r="AJ205" s="213"/>
      <c r="AK205" s="213"/>
      <c r="AL205" s="201"/>
      <c r="AM205" s="213"/>
      <c r="AN205" s="213"/>
      <c r="AO205" s="213"/>
      <c r="AP205" s="201"/>
      <c r="AT205" s="201"/>
      <c r="AU205" s="213"/>
      <c r="AV205" s="218"/>
      <c r="AW205" s="218"/>
    </row>
    <row r="206" spans="3:49" hidden="1" x14ac:dyDescent="0.35">
      <c r="C206" s="213">
        <v>15.06</v>
      </c>
      <c r="D206" s="213">
        <v>62.031999999999996</v>
      </c>
      <c r="E206" s="213">
        <v>1.0700000000000003</v>
      </c>
      <c r="F206" s="201"/>
      <c r="G206" s="213">
        <v>64.06</v>
      </c>
      <c r="H206" s="213">
        <v>3.1130769230769242</v>
      </c>
      <c r="I206" s="213">
        <v>0.36000000000000032</v>
      </c>
      <c r="J206" s="213"/>
      <c r="K206" s="213">
        <v>37.06</v>
      </c>
      <c r="L206" s="213">
        <v>26.785999999999994</v>
      </c>
      <c r="M206" s="213">
        <v>3.0999999999999979</v>
      </c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01"/>
      <c r="AH206" s="201"/>
      <c r="AI206" s="213"/>
      <c r="AJ206" s="213"/>
      <c r="AK206" s="213"/>
      <c r="AL206" s="201"/>
      <c r="AM206" s="213"/>
      <c r="AN206" s="213"/>
      <c r="AO206" s="213"/>
      <c r="AP206" s="201"/>
      <c r="AT206" s="201"/>
      <c r="AU206" s="213"/>
      <c r="AV206" s="218"/>
      <c r="AW206" s="218"/>
    </row>
    <row r="207" spans="3:49" hidden="1" x14ac:dyDescent="0.35">
      <c r="C207" s="213">
        <v>15.07</v>
      </c>
      <c r="D207" s="213">
        <v>62.138999999999996</v>
      </c>
      <c r="E207" s="213">
        <v>1.0700000000000003</v>
      </c>
      <c r="F207" s="201"/>
      <c r="G207" s="213">
        <v>64.069999999999993</v>
      </c>
      <c r="H207" s="213">
        <v>3.1269230769230782</v>
      </c>
      <c r="I207" s="213">
        <v>0.36000000000000032</v>
      </c>
      <c r="J207" s="213"/>
      <c r="K207" s="213">
        <v>37.07</v>
      </c>
      <c r="L207" s="213">
        <v>26.816999999999993</v>
      </c>
      <c r="M207" s="213">
        <v>3.0999999999999979</v>
      </c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01"/>
      <c r="AH207" s="201"/>
      <c r="AI207" s="213"/>
      <c r="AJ207" s="213"/>
      <c r="AK207" s="213"/>
      <c r="AL207" s="201"/>
      <c r="AM207" s="213"/>
      <c r="AN207" s="213"/>
      <c r="AO207" s="213"/>
      <c r="AP207" s="201"/>
      <c r="AT207" s="201"/>
      <c r="AU207" s="213"/>
      <c r="AV207" s="218"/>
      <c r="AW207" s="218"/>
    </row>
    <row r="208" spans="3:49" hidden="1" x14ac:dyDescent="0.35">
      <c r="C208" s="213">
        <v>15.08</v>
      </c>
      <c r="D208" s="213">
        <v>62.245999999999995</v>
      </c>
      <c r="E208" s="213">
        <v>1.0700000000000003</v>
      </c>
      <c r="F208" s="201"/>
      <c r="G208" s="213">
        <v>64.08</v>
      </c>
      <c r="H208" s="213">
        <v>3.1407692307692323</v>
      </c>
      <c r="I208" s="213">
        <v>0.36000000000000032</v>
      </c>
      <c r="J208" s="213"/>
      <c r="K208" s="213">
        <v>37.08</v>
      </c>
      <c r="L208" s="213">
        <v>26.847999999999992</v>
      </c>
      <c r="M208" s="213">
        <v>3.0999999999999979</v>
      </c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01"/>
      <c r="AH208" s="201"/>
      <c r="AI208" s="213"/>
      <c r="AJ208" s="213"/>
      <c r="AK208" s="213"/>
      <c r="AL208" s="201"/>
      <c r="AM208" s="213"/>
      <c r="AN208" s="213"/>
      <c r="AO208" s="213"/>
      <c r="AP208" s="201"/>
      <c r="AT208" s="201"/>
      <c r="AU208" s="213"/>
      <c r="AV208" s="218"/>
      <c r="AW208" s="218"/>
    </row>
    <row r="209" spans="3:49" hidden="1" x14ac:dyDescent="0.35">
      <c r="C209" s="213">
        <v>15.09</v>
      </c>
      <c r="D209" s="213">
        <v>62.352999999999994</v>
      </c>
      <c r="E209" s="213">
        <v>1.0700000000000003</v>
      </c>
      <c r="F209" s="201"/>
      <c r="G209" s="213">
        <v>64.09</v>
      </c>
      <c r="H209" s="213">
        <v>3.1546153846153864</v>
      </c>
      <c r="I209" s="213">
        <v>0.36000000000000032</v>
      </c>
      <c r="J209" s="213"/>
      <c r="K209" s="213">
        <v>37.090000000000003</v>
      </c>
      <c r="L209" s="213">
        <v>26.878999999999991</v>
      </c>
      <c r="M209" s="213">
        <v>3.0999999999999979</v>
      </c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01"/>
      <c r="AH209" s="201"/>
      <c r="AI209" s="213"/>
      <c r="AJ209" s="213"/>
      <c r="AK209" s="213"/>
      <c r="AL209" s="201"/>
      <c r="AM209" s="213"/>
      <c r="AN209" s="213"/>
      <c r="AO209" s="213"/>
      <c r="AP209" s="201"/>
      <c r="AT209" s="201"/>
      <c r="AU209" s="213"/>
      <c r="AV209" s="218"/>
      <c r="AW209" s="218"/>
    </row>
    <row r="210" spans="3:49" hidden="1" x14ac:dyDescent="0.35">
      <c r="C210" s="213">
        <v>15.1</v>
      </c>
      <c r="D210" s="213">
        <v>62.46</v>
      </c>
      <c r="E210" s="213"/>
      <c r="F210" s="201"/>
      <c r="G210" s="213">
        <v>64.099999999999994</v>
      </c>
      <c r="H210" s="213">
        <v>3.1684615384615404</v>
      </c>
      <c r="I210" s="213">
        <v>0.36000000000000032</v>
      </c>
      <c r="J210" s="213"/>
      <c r="K210" s="213">
        <v>37.1</v>
      </c>
      <c r="L210" s="213">
        <v>26.909999999999989</v>
      </c>
      <c r="M210" s="213">
        <v>3.0999999999999979</v>
      </c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01"/>
      <c r="AH210" s="201"/>
      <c r="AI210" s="213"/>
      <c r="AJ210" s="213"/>
      <c r="AK210" s="213"/>
      <c r="AL210" s="201"/>
      <c r="AM210" s="213"/>
      <c r="AN210" s="213"/>
      <c r="AO210" s="213"/>
      <c r="AP210" s="201"/>
      <c r="AT210" s="201"/>
      <c r="AU210" s="213"/>
      <c r="AV210" s="218"/>
      <c r="AW210" s="218"/>
    </row>
    <row r="211" spans="3:49" hidden="1" x14ac:dyDescent="0.35">
      <c r="C211" s="213">
        <v>15.11</v>
      </c>
      <c r="D211" s="213">
        <v>62.56</v>
      </c>
      <c r="E211" s="213">
        <v>1</v>
      </c>
      <c r="F211" s="201"/>
      <c r="G211" s="213">
        <v>64.11</v>
      </c>
      <c r="H211" s="213">
        <v>3.1823076923076945</v>
      </c>
      <c r="I211" s="213">
        <v>0.36000000000000032</v>
      </c>
      <c r="J211" s="213"/>
      <c r="K211" s="213">
        <v>37.11</v>
      </c>
      <c r="L211" s="213">
        <v>26.940999999999988</v>
      </c>
      <c r="M211" s="213">
        <v>3.0999999999999979</v>
      </c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01"/>
      <c r="AH211" s="201"/>
      <c r="AI211" s="213"/>
      <c r="AJ211" s="213"/>
      <c r="AK211" s="213"/>
      <c r="AL211" s="201"/>
      <c r="AM211" s="213"/>
      <c r="AN211" s="213"/>
      <c r="AO211" s="213"/>
      <c r="AP211" s="201"/>
      <c r="AT211" s="201"/>
      <c r="AU211" s="213"/>
      <c r="AV211" s="218"/>
      <c r="AW211" s="218"/>
    </row>
    <row r="212" spans="3:49" hidden="1" x14ac:dyDescent="0.35">
      <c r="C212" s="213">
        <v>15.12</v>
      </c>
      <c r="D212" s="213">
        <v>62.660000000000004</v>
      </c>
      <c r="E212" s="213">
        <v>1</v>
      </c>
      <c r="F212" s="201"/>
      <c r="G212" s="213">
        <v>64.12</v>
      </c>
      <c r="H212" s="213">
        <v>3.1961538461538486</v>
      </c>
      <c r="I212" s="213">
        <v>0.36000000000000032</v>
      </c>
      <c r="J212" s="213"/>
      <c r="K212" s="213">
        <v>37.119999999999997</v>
      </c>
      <c r="L212" s="213">
        <v>26.971999999999987</v>
      </c>
      <c r="M212" s="213">
        <v>3.0999999999999979</v>
      </c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01"/>
      <c r="AH212" s="201"/>
      <c r="AI212" s="213"/>
      <c r="AJ212" s="213"/>
      <c r="AK212" s="213"/>
      <c r="AL212" s="201"/>
      <c r="AM212" s="213"/>
      <c r="AN212" s="213"/>
      <c r="AO212" s="213"/>
      <c r="AP212" s="201"/>
      <c r="AT212" s="201"/>
      <c r="AU212" s="213"/>
      <c r="AV212" s="218"/>
      <c r="AW212" s="218"/>
    </row>
    <row r="213" spans="3:49" hidden="1" x14ac:dyDescent="0.35">
      <c r="C213" s="213">
        <v>15.13</v>
      </c>
      <c r="D213" s="213">
        <v>62.760000000000005</v>
      </c>
      <c r="E213" s="213">
        <v>1</v>
      </c>
      <c r="F213" s="201"/>
      <c r="G213" s="213">
        <v>64.13</v>
      </c>
      <c r="H213" s="213">
        <v>3.2100000000000026</v>
      </c>
      <c r="I213" s="213">
        <v>0.36000000000000032</v>
      </c>
      <c r="J213" s="213"/>
      <c r="K213" s="213">
        <v>37.130000000000003</v>
      </c>
      <c r="L213" s="213">
        <v>27.002999999999986</v>
      </c>
      <c r="M213" s="213">
        <v>3.0999999999999979</v>
      </c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01"/>
      <c r="AH213" s="201"/>
      <c r="AI213" s="213"/>
      <c r="AJ213" s="213"/>
      <c r="AK213" s="213"/>
      <c r="AL213" s="201"/>
      <c r="AM213" s="213"/>
      <c r="AN213" s="213"/>
      <c r="AO213" s="213"/>
      <c r="AP213" s="201"/>
      <c r="AT213" s="201"/>
      <c r="AU213" s="213"/>
      <c r="AV213" s="218"/>
      <c r="AW213" s="218"/>
    </row>
    <row r="214" spans="3:49" hidden="1" x14ac:dyDescent="0.35">
      <c r="C214" s="213">
        <v>15.14</v>
      </c>
      <c r="D214" s="213">
        <v>62.860000000000007</v>
      </c>
      <c r="E214" s="213">
        <v>1</v>
      </c>
      <c r="F214" s="201"/>
      <c r="G214" s="213">
        <v>64.14</v>
      </c>
      <c r="H214" s="213">
        <v>3.2238461538461567</v>
      </c>
      <c r="I214" s="213">
        <v>0.36000000000000032</v>
      </c>
      <c r="J214" s="213"/>
      <c r="K214" s="213">
        <v>37.14</v>
      </c>
      <c r="L214" s="213">
        <v>27.033999999999985</v>
      </c>
      <c r="M214" s="213">
        <v>3.0999999999999979</v>
      </c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01"/>
      <c r="AH214" s="201"/>
      <c r="AI214" s="213"/>
      <c r="AJ214" s="213"/>
      <c r="AK214" s="213"/>
      <c r="AL214" s="201"/>
      <c r="AM214" s="213"/>
      <c r="AN214" s="213"/>
      <c r="AO214" s="213"/>
      <c r="AP214" s="201"/>
      <c r="AT214" s="201"/>
      <c r="AU214" s="213"/>
      <c r="AV214" s="218"/>
      <c r="AW214" s="218"/>
    </row>
    <row r="215" spans="3:49" hidden="1" x14ac:dyDescent="0.35">
      <c r="C215" s="213">
        <v>15.15</v>
      </c>
      <c r="D215" s="213">
        <v>62.960000000000008</v>
      </c>
      <c r="E215" s="213">
        <v>1</v>
      </c>
      <c r="F215" s="201"/>
      <c r="G215" s="213">
        <v>64.150000000000006</v>
      </c>
      <c r="H215" s="213">
        <v>3.2376923076923108</v>
      </c>
      <c r="I215" s="213">
        <v>0.36000000000000032</v>
      </c>
      <c r="J215" s="213"/>
      <c r="K215" s="213">
        <v>37.15</v>
      </c>
      <c r="L215" s="213">
        <v>27.064999999999984</v>
      </c>
      <c r="M215" s="213">
        <v>3.0999999999999979</v>
      </c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01"/>
      <c r="AH215" s="201"/>
      <c r="AI215" s="213"/>
      <c r="AJ215" s="213"/>
      <c r="AK215" s="213"/>
      <c r="AL215" s="201"/>
      <c r="AM215" s="213"/>
      <c r="AN215" s="213"/>
      <c r="AO215" s="213"/>
      <c r="AP215" s="201"/>
      <c r="AT215" s="201"/>
      <c r="AU215" s="213"/>
      <c r="AV215" s="218"/>
      <c r="AW215" s="218"/>
    </row>
    <row r="216" spans="3:49" hidden="1" x14ac:dyDescent="0.35">
      <c r="C216" s="213">
        <v>15.16</v>
      </c>
      <c r="D216" s="213">
        <v>63.060000000000009</v>
      </c>
      <c r="E216" s="213">
        <v>1</v>
      </c>
      <c r="F216" s="201"/>
      <c r="G216" s="213">
        <v>64.16</v>
      </c>
      <c r="H216" s="213">
        <v>3.2515384615384648</v>
      </c>
      <c r="I216" s="213">
        <v>0.36000000000000032</v>
      </c>
      <c r="J216" s="213"/>
      <c r="K216" s="213">
        <v>37.159999999999997</v>
      </c>
      <c r="L216" s="213">
        <v>27.095999999999982</v>
      </c>
      <c r="M216" s="213">
        <v>3.0999999999999979</v>
      </c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01"/>
      <c r="AH216" s="201"/>
      <c r="AI216" s="213"/>
      <c r="AJ216" s="213"/>
      <c r="AK216" s="213"/>
      <c r="AL216" s="201"/>
      <c r="AM216" s="213"/>
      <c r="AN216" s="213"/>
      <c r="AO216" s="213"/>
      <c r="AP216" s="201"/>
      <c r="AT216" s="201"/>
      <c r="AU216" s="213"/>
      <c r="AV216" s="218"/>
      <c r="AW216" s="218"/>
    </row>
    <row r="217" spans="3:49" hidden="1" x14ac:dyDescent="0.35">
      <c r="C217" s="213">
        <v>15.17</v>
      </c>
      <c r="D217" s="213">
        <v>63.160000000000011</v>
      </c>
      <c r="E217" s="213">
        <v>1</v>
      </c>
      <c r="F217" s="201"/>
      <c r="G217" s="213">
        <v>64.17</v>
      </c>
      <c r="H217" s="213">
        <v>3.2653846153846189</v>
      </c>
      <c r="I217" s="213">
        <v>0.36000000000000032</v>
      </c>
      <c r="J217" s="213"/>
      <c r="K217" s="213">
        <v>37.17</v>
      </c>
      <c r="L217" s="213">
        <v>27.126999999999981</v>
      </c>
      <c r="M217" s="213">
        <v>3.0999999999999979</v>
      </c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01"/>
      <c r="AH217" s="201"/>
      <c r="AI217" s="213"/>
      <c r="AJ217" s="213"/>
      <c r="AK217" s="213"/>
      <c r="AL217" s="201"/>
      <c r="AM217" s="213"/>
      <c r="AN217" s="213"/>
      <c r="AO217" s="213"/>
      <c r="AP217" s="201"/>
      <c r="AT217" s="201"/>
      <c r="AU217" s="213"/>
      <c r="AV217" s="218"/>
      <c r="AW217" s="218"/>
    </row>
    <row r="218" spans="3:49" hidden="1" x14ac:dyDescent="0.35">
      <c r="C218" s="213">
        <v>15.18</v>
      </c>
      <c r="D218" s="213">
        <v>63.260000000000012</v>
      </c>
      <c r="E218" s="213">
        <v>1</v>
      </c>
      <c r="F218" s="201"/>
      <c r="G218" s="213">
        <v>64.180000000000007</v>
      </c>
      <c r="H218" s="213">
        <v>3.2792307692307729</v>
      </c>
      <c r="I218" s="213">
        <v>0.36000000000000032</v>
      </c>
      <c r="J218" s="213"/>
      <c r="K218" s="213">
        <v>37.18</v>
      </c>
      <c r="L218" s="213">
        <v>27.15799999999998</v>
      </c>
      <c r="M218" s="213">
        <v>3.0999999999999979</v>
      </c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01"/>
      <c r="AH218" s="201"/>
      <c r="AI218" s="213"/>
      <c r="AJ218" s="213"/>
      <c r="AK218" s="213"/>
      <c r="AL218" s="201"/>
      <c r="AM218" s="213"/>
      <c r="AN218" s="213"/>
      <c r="AO218" s="213"/>
      <c r="AP218" s="201"/>
      <c r="AT218" s="201"/>
      <c r="AU218" s="213"/>
      <c r="AV218" s="218"/>
      <c r="AW218" s="218"/>
    </row>
    <row r="219" spans="3:49" hidden="1" x14ac:dyDescent="0.35">
      <c r="C219" s="213">
        <v>15.19</v>
      </c>
      <c r="D219" s="213">
        <v>63.360000000000014</v>
      </c>
      <c r="E219" s="213">
        <v>1</v>
      </c>
      <c r="F219" s="201"/>
      <c r="G219" s="213">
        <v>64.19</v>
      </c>
      <c r="H219" s="213">
        <v>3.293076923076927</v>
      </c>
      <c r="I219" s="213">
        <v>0.36000000000000032</v>
      </c>
      <c r="J219" s="213"/>
      <c r="K219" s="213">
        <v>37.19</v>
      </c>
      <c r="L219" s="213">
        <v>27.188999999999979</v>
      </c>
      <c r="M219" s="213">
        <v>3.0999999999999979</v>
      </c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01"/>
      <c r="AH219" s="201"/>
      <c r="AI219" s="213"/>
      <c r="AJ219" s="213"/>
      <c r="AK219" s="213"/>
      <c r="AL219" s="201"/>
      <c r="AM219" s="213"/>
      <c r="AN219" s="213"/>
      <c r="AO219" s="213"/>
      <c r="AP219" s="201"/>
      <c r="AT219" s="201"/>
      <c r="AU219" s="213"/>
      <c r="AV219" s="218"/>
      <c r="AW219" s="218"/>
    </row>
    <row r="220" spans="3:49" hidden="1" x14ac:dyDescent="0.35">
      <c r="C220" s="213">
        <v>15.2</v>
      </c>
      <c r="D220" s="213">
        <v>63.46</v>
      </c>
      <c r="E220" s="213"/>
      <c r="F220" s="201"/>
      <c r="G220" s="213">
        <v>64.2</v>
      </c>
      <c r="H220" s="213">
        <v>3.3069230769230811</v>
      </c>
      <c r="I220" s="213">
        <v>0.36000000000000032</v>
      </c>
      <c r="J220" s="213"/>
      <c r="K220" s="213">
        <v>37.200000000000003</v>
      </c>
      <c r="L220" s="213">
        <v>27.219999999999978</v>
      </c>
      <c r="M220" s="213">
        <v>3.0999999999999979</v>
      </c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01"/>
      <c r="AH220" s="201"/>
      <c r="AI220" s="213"/>
      <c r="AJ220" s="213"/>
      <c r="AK220" s="213"/>
      <c r="AL220" s="201"/>
      <c r="AM220" s="213"/>
      <c r="AN220" s="213"/>
      <c r="AO220" s="213"/>
      <c r="AP220" s="201"/>
      <c r="AT220" s="201"/>
      <c r="AU220" s="213"/>
      <c r="AV220" s="218"/>
      <c r="AW220" s="218"/>
    </row>
    <row r="221" spans="3:49" hidden="1" x14ac:dyDescent="0.35">
      <c r="C221" s="213">
        <v>15.21</v>
      </c>
      <c r="D221" s="213">
        <v>63.468000000000004</v>
      </c>
      <c r="E221" s="213">
        <v>7.9999999999998295E-2</v>
      </c>
      <c r="F221" s="201"/>
      <c r="G221" s="213">
        <v>64.209999999999994</v>
      </c>
      <c r="H221" s="213">
        <v>3.3207692307692351</v>
      </c>
      <c r="I221" s="213">
        <v>0.36000000000000032</v>
      </c>
      <c r="J221" s="213"/>
      <c r="K221" s="213">
        <v>37.21</v>
      </c>
      <c r="L221" s="213">
        <v>27.250999999999976</v>
      </c>
      <c r="M221" s="213">
        <v>3.0999999999999979</v>
      </c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01"/>
      <c r="AH221" s="201"/>
      <c r="AI221" s="213"/>
      <c r="AJ221" s="213"/>
      <c r="AK221" s="213"/>
      <c r="AL221" s="201"/>
      <c r="AM221" s="213"/>
      <c r="AN221" s="213"/>
      <c r="AO221" s="213"/>
      <c r="AP221" s="201"/>
      <c r="AT221" s="201"/>
      <c r="AU221" s="213"/>
      <c r="AV221" s="218"/>
      <c r="AW221" s="218"/>
    </row>
    <row r="222" spans="3:49" hidden="1" x14ac:dyDescent="0.35">
      <c r="C222" s="213">
        <v>15.22</v>
      </c>
      <c r="D222" s="213">
        <v>63.476000000000006</v>
      </c>
      <c r="E222" s="213">
        <v>7.9999999999998295E-2</v>
      </c>
      <c r="F222" s="201"/>
      <c r="G222" s="213">
        <v>64.22</v>
      </c>
      <c r="H222" s="213">
        <v>3.3346153846153892</v>
      </c>
      <c r="I222" s="213">
        <v>0.36000000000000032</v>
      </c>
      <c r="J222" s="213"/>
      <c r="K222" s="213">
        <v>37.22</v>
      </c>
      <c r="L222" s="213">
        <v>27.281999999999975</v>
      </c>
      <c r="M222" s="213">
        <v>3.0999999999999979</v>
      </c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01"/>
      <c r="AH222" s="201"/>
      <c r="AI222" s="213"/>
      <c r="AJ222" s="213"/>
      <c r="AK222" s="213"/>
      <c r="AL222" s="201"/>
      <c r="AM222" s="213"/>
      <c r="AN222" s="213"/>
      <c r="AO222" s="213"/>
      <c r="AP222" s="201"/>
      <c r="AT222" s="201"/>
      <c r="AU222" s="213"/>
      <c r="AV222" s="218"/>
      <c r="AW222" s="218"/>
    </row>
    <row r="223" spans="3:49" hidden="1" x14ac:dyDescent="0.35">
      <c r="C223" s="213">
        <v>15.23</v>
      </c>
      <c r="D223" s="213">
        <v>63.484000000000009</v>
      </c>
      <c r="E223" s="213">
        <v>7.9999999999998295E-2</v>
      </c>
      <c r="F223" s="201"/>
      <c r="G223" s="213">
        <v>64.23</v>
      </c>
      <c r="H223" s="213">
        <v>3.3484615384615433</v>
      </c>
      <c r="I223" s="213">
        <v>0.36000000000000032</v>
      </c>
      <c r="J223" s="213"/>
      <c r="K223" s="213">
        <v>37.229999999999997</v>
      </c>
      <c r="L223" s="213">
        <v>27.312999999999974</v>
      </c>
      <c r="M223" s="213">
        <v>3.0999999999999979</v>
      </c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01"/>
      <c r="AH223" s="201"/>
      <c r="AI223" s="213"/>
      <c r="AJ223" s="213"/>
      <c r="AK223" s="213"/>
      <c r="AL223" s="201"/>
      <c r="AM223" s="213"/>
      <c r="AN223" s="213"/>
      <c r="AO223" s="213"/>
      <c r="AP223" s="201"/>
      <c r="AT223" s="201"/>
      <c r="AU223" s="213"/>
      <c r="AV223" s="218"/>
      <c r="AW223" s="218"/>
    </row>
    <row r="224" spans="3:49" hidden="1" x14ac:dyDescent="0.35">
      <c r="C224" s="213">
        <v>15.24</v>
      </c>
      <c r="D224" s="213">
        <v>63.492000000000012</v>
      </c>
      <c r="E224" s="213">
        <v>7.9999999999998295E-2</v>
      </c>
      <c r="F224" s="201"/>
      <c r="G224" s="213">
        <v>64.239999999999995</v>
      </c>
      <c r="H224" s="213">
        <v>3.3623076923076973</v>
      </c>
      <c r="I224" s="213">
        <v>0.36000000000000032</v>
      </c>
      <c r="J224" s="213"/>
      <c r="K224" s="213">
        <v>37.24</v>
      </c>
      <c r="L224" s="213">
        <v>27.343999999999973</v>
      </c>
      <c r="M224" s="213">
        <v>3.0999999999999979</v>
      </c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01"/>
      <c r="AH224" s="201"/>
      <c r="AI224" s="213"/>
      <c r="AJ224" s="213"/>
      <c r="AK224" s="213"/>
      <c r="AL224" s="201"/>
      <c r="AM224" s="213"/>
      <c r="AN224" s="213"/>
      <c r="AO224" s="213"/>
      <c r="AP224" s="201"/>
      <c r="AT224" s="201"/>
      <c r="AU224" s="213"/>
      <c r="AV224" s="218"/>
      <c r="AW224" s="218"/>
    </row>
    <row r="225" spans="3:49" hidden="1" x14ac:dyDescent="0.35">
      <c r="C225" s="213">
        <v>15.25</v>
      </c>
      <c r="D225" s="213">
        <v>63.500000000000014</v>
      </c>
      <c r="E225" s="213">
        <v>7.9999999999998295E-2</v>
      </c>
      <c r="F225" s="201"/>
      <c r="G225" s="213">
        <v>64.25</v>
      </c>
      <c r="H225" s="213">
        <v>3.3761538461538514</v>
      </c>
      <c r="I225" s="213">
        <v>0.36000000000000032</v>
      </c>
      <c r="J225" s="213"/>
      <c r="K225" s="213">
        <v>37.25</v>
      </c>
      <c r="L225" s="213">
        <v>27.374999999999972</v>
      </c>
      <c r="M225" s="213">
        <v>3.0999999999999979</v>
      </c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01"/>
      <c r="AH225" s="201"/>
      <c r="AI225" s="213"/>
      <c r="AJ225" s="213"/>
      <c r="AK225" s="213"/>
      <c r="AL225" s="201"/>
      <c r="AM225" s="213"/>
      <c r="AN225" s="213"/>
      <c r="AO225" s="213"/>
      <c r="AP225" s="201"/>
      <c r="AT225" s="201"/>
      <c r="AU225" s="213"/>
      <c r="AV225" s="218"/>
      <c r="AW225" s="218"/>
    </row>
    <row r="226" spans="3:49" hidden="1" x14ac:dyDescent="0.35">
      <c r="C226" s="213">
        <v>15.26</v>
      </c>
      <c r="D226" s="213">
        <v>63.508000000000017</v>
      </c>
      <c r="E226" s="213">
        <v>7.9999999999998295E-2</v>
      </c>
      <c r="F226" s="201"/>
      <c r="G226" s="213">
        <v>64.260000000000005</v>
      </c>
      <c r="H226" s="213">
        <v>3.39</v>
      </c>
      <c r="I226" s="213"/>
      <c r="J226" s="213"/>
      <c r="K226" s="213">
        <v>37.26</v>
      </c>
      <c r="L226" s="213">
        <v>27.40599999999997</v>
      </c>
      <c r="M226" s="213">
        <v>3.0999999999999979</v>
      </c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01"/>
      <c r="AH226" s="201"/>
      <c r="AI226" s="213"/>
      <c r="AJ226" s="213"/>
      <c r="AK226" s="213"/>
      <c r="AL226" s="201"/>
      <c r="AM226" s="213"/>
      <c r="AN226" s="213"/>
      <c r="AO226" s="213"/>
      <c r="AP226" s="201"/>
      <c r="AT226" s="201"/>
      <c r="AU226" s="213"/>
      <c r="AV226" s="218"/>
      <c r="AW226" s="218"/>
    </row>
    <row r="227" spans="3:49" hidden="1" x14ac:dyDescent="0.35">
      <c r="C227" s="213">
        <v>15.27</v>
      </c>
      <c r="D227" s="213">
        <v>63.51600000000002</v>
      </c>
      <c r="E227" s="213">
        <v>7.9999999999998295E-2</v>
      </c>
      <c r="F227" s="201"/>
      <c r="G227" s="213">
        <v>64.27</v>
      </c>
      <c r="H227" s="219">
        <v>3.4070833333333335</v>
      </c>
      <c r="I227" s="213">
        <v>0.4099999999999997</v>
      </c>
      <c r="J227" s="213"/>
      <c r="K227" s="213">
        <v>37.270000000000003</v>
      </c>
      <c r="L227" s="213">
        <v>27.436999999999969</v>
      </c>
      <c r="M227" s="213">
        <v>3.0999999999999979</v>
      </c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01"/>
      <c r="AH227" s="201"/>
      <c r="AI227" s="213"/>
      <c r="AJ227" s="213"/>
      <c r="AK227" s="213"/>
      <c r="AL227" s="201"/>
      <c r="AM227" s="213"/>
      <c r="AN227" s="213"/>
      <c r="AO227" s="213"/>
      <c r="AP227" s="201"/>
      <c r="AT227" s="201"/>
      <c r="AU227" s="213"/>
      <c r="AV227" s="218"/>
      <c r="AW227" s="218"/>
    </row>
    <row r="228" spans="3:49" hidden="1" x14ac:dyDescent="0.35">
      <c r="C228" s="213">
        <v>15.28</v>
      </c>
      <c r="D228" s="213">
        <v>63.524000000000022</v>
      </c>
      <c r="E228" s="213">
        <v>7.9999999999998295E-2</v>
      </c>
      <c r="F228" s="201"/>
      <c r="G228" s="213">
        <v>64.28</v>
      </c>
      <c r="H228" s="213">
        <v>3.4241666666666668</v>
      </c>
      <c r="I228" s="213">
        <v>0.4099999999999997</v>
      </c>
      <c r="J228" s="213"/>
      <c r="K228" s="213">
        <v>37.28</v>
      </c>
      <c r="L228" s="213">
        <v>27.467999999999968</v>
      </c>
      <c r="M228" s="213">
        <v>3.0999999999999979</v>
      </c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01"/>
      <c r="AH228" s="201"/>
      <c r="AI228" s="213"/>
      <c r="AJ228" s="213"/>
      <c r="AK228" s="213"/>
      <c r="AL228" s="201"/>
      <c r="AM228" s="213"/>
      <c r="AN228" s="213"/>
      <c r="AO228" s="213"/>
      <c r="AP228" s="201"/>
      <c r="AT228" s="201"/>
      <c r="AU228" s="213"/>
      <c r="AV228" s="218"/>
      <c r="AW228" s="218"/>
    </row>
    <row r="229" spans="3:49" hidden="1" x14ac:dyDescent="0.35">
      <c r="C229" s="213">
        <v>15.29</v>
      </c>
      <c r="D229" s="213">
        <v>63.532000000000025</v>
      </c>
      <c r="E229" s="213">
        <v>7.9999999999998295E-2</v>
      </c>
      <c r="F229" s="201"/>
      <c r="G229" s="213">
        <v>64.290000000000006</v>
      </c>
      <c r="H229" s="213">
        <v>3.4412500000000001</v>
      </c>
      <c r="I229" s="213">
        <v>0.4099999999999997</v>
      </c>
      <c r="J229" s="213"/>
      <c r="K229" s="213">
        <v>37.29</v>
      </c>
      <c r="L229" s="213">
        <v>27.498999999999967</v>
      </c>
      <c r="M229" s="213">
        <v>3.0999999999999979</v>
      </c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01"/>
      <c r="AH229" s="201"/>
      <c r="AI229" s="213"/>
      <c r="AJ229" s="213"/>
      <c r="AK229" s="213"/>
      <c r="AL229" s="201"/>
      <c r="AM229" s="213"/>
      <c r="AN229" s="213"/>
      <c r="AO229" s="213"/>
      <c r="AP229" s="201"/>
      <c r="AT229" s="201"/>
      <c r="AU229" s="213"/>
      <c r="AV229" s="218"/>
      <c r="AW229" s="218"/>
    </row>
    <row r="230" spans="3:49" hidden="1" x14ac:dyDescent="0.35">
      <c r="C230" s="213">
        <v>15.3</v>
      </c>
      <c r="D230" s="213">
        <v>63.54</v>
      </c>
      <c r="E230" s="213"/>
      <c r="F230" s="201"/>
      <c r="G230" s="213">
        <v>64.3</v>
      </c>
      <c r="H230" s="213">
        <v>3.4583333333333335</v>
      </c>
      <c r="I230" s="213">
        <v>0.4099999999999997</v>
      </c>
      <c r="J230" s="213"/>
      <c r="K230" s="213">
        <v>37.299999999999997</v>
      </c>
      <c r="L230" s="213">
        <v>27.529999999999966</v>
      </c>
      <c r="M230" s="213">
        <v>3.0999999999999979</v>
      </c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01"/>
      <c r="AH230" s="201"/>
      <c r="AI230" s="213"/>
      <c r="AJ230" s="213"/>
      <c r="AK230" s="213"/>
      <c r="AL230" s="201"/>
      <c r="AM230" s="213"/>
      <c r="AN230" s="213"/>
      <c r="AO230" s="213"/>
      <c r="AP230" s="201"/>
      <c r="AT230" s="201"/>
      <c r="AU230" s="213"/>
      <c r="AV230" s="218"/>
      <c r="AW230" s="218"/>
    </row>
    <row r="231" spans="3:49" hidden="1" x14ac:dyDescent="0.35">
      <c r="C231" s="213">
        <v>15.31</v>
      </c>
      <c r="D231" s="213">
        <v>63.646999999999998</v>
      </c>
      <c r="E231" s="213">
        <v>1.0700000000000003</v>
      </c>
      <c r="F231" s="201"/>
      <c r="G231" s="213">
        <v>64.31</v>
      </c>
      <c r="H231" s="213">
        <v>3.4754166666666668</v>
      </c>
      <c r="I231" s="213">
        <v>0.4099999999999997</v>
      </c>
      <c r="J231" s="213"/>
      <c r="K231" s="213">
        <v>37.31</v>
      </c>
      <c r="L231" s="213">
        <v>27.560999999999964</v>
      </c>
      <c r="M231" s="213">
        <v>3.0999999999999979</v>
      </c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01"/>
      <c r="AH231" s="201"/>
      <c r="AI231" s="213"/>
      <c r="AJ231" s="213"/>
      <c r="AK231" s="213"/>
      <c r="AL231" s="201"/>
      <c r="AM231" s="213"/>
      <c r="AN231" s="213"/>
      <c r="AO231" s="213"/>
      <c r="AP231" s="201"/>
      <c r="AT231" s="201"/>
      <c r="AU231" s="213"/>
      <c r="AV231" s="218"/>
      <c r="AW231" s="218"/>
    </row>
    <row r="232" spans="3:49" hidden="1" x14ac:dyDescent="0.35">
      <c r="C232" s="213">
        <v>15.32</v>
      </c>
      <c r="D232" s="213">
        <v>63.753999999999998</v>
      </c>
      <c r="E232" s="213">
        <v>1.0700000000000003</v>
      </c>
      <c r="F232" s="201"/>
      <c r="G232" s="213">
        <v>64.319999999999993</v>
      </c>
      <c r="H232" s="213">
        <v>3.4925000000000002</v>
      </c>
      <c r="I232" s="213">
        <v>0.4099999999999997</v>
      </c>
      <c r="J232" s="213"/>
      <c r="K232" s="213">
        <v>37.32</v>
      </c>
      <c r="L232" s="213">
        <v>27.591999999999963</v>
      </c>
      <c r="M232" s="213">
        <v>3.0999999999999979</v>
      </c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01"/>
      <c r="AH232" s="201"/>
      <c r="AI232" s="213"/>
      <c r="AJ232" s="213"/>
      <c r="AK232" s="213"/>
      <c r="AL232" s="201"/>
      <c r="AM232" s="213"/>
      <c r="AN232" s="213"/>
      <c r="AO232" s="213"/>
      <c r="AP232" s="201"/>
      <c r="AT232" s="201"/>
      <c r="AU232" s="213"/>
      <c r="AV232" s="218"/>
      <c r="AW232" s="218"/>
    </row>
    <row r="233" spans="3:49" hidden="1" x14ac:dyDescent="0.35">
      <c r="C233" s="213">
        <v>15.33</v>
      </c>
      <c r="D233" s="213">
        <v>63.860999999999997</v>
      </c>
      <c r="E233" s="213">
        <v>1.0700000000000003</v>
      </c>
      <c r="F233" s="201"/>
      <c r="G233" s="213">
        <v>64.33</v>
      </c>
      <c r="H233" s="213">
        <v>3.5095833333333335</v>
      </c>
      <c r="I233" s="213">
        <v>0.4099999999999997</v>
      </c>
      <c r="J233" s="213"/>
      <c r="K233" s="213">
        <v>37.33</v>
      </c>
      <c r="L233" s="213">
        <v>27.622999999999962</v>
      </c>
      <c r="M233" s="213">
        <v>3.0999999999999979</v>
      </c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01"/>
      <c r="AH233" s="201"/>
      <c r="AI233" s="213"/>
      <c r="AJ233" s="213"/>
      <c r="AK233" s="213"/>
      <c r="AL233" s="201"/>
      <c r="AM233" s="213"/>
      <c r="AN233" s="213"/>
      <c r="AO233" s="213"/>
      <c r="AP233" s="201"/>
      <c r="AT233" s="201"/>
      <c r="AU233" s="213"/>
      <c r="AV233" s="218"/>
      <c r="AW233" s="218"/>
    </row>
    <row r="234" spans="3:49" hidden="1" x14ac:dyDescent="0.35">
      <c r="C234" s="213">
        <v>15.34</v>
      </c>
      <c r="D234" s="213">
        <v>63.967999999999996</v>
      </c>
      <c r="E234" s="213">
        <v>1.0700000000000003</v>
      </c>
      <c r="F234" s="201"/>
      <c r="G234" s="213">
        <v>64.34</v>
      </c>
      <c r="H234" s="213">
        <v>3.5266666666666668</v>
      </c>
      <c r="I234" s="213">
        <v>0.4099999999999997</v>
      </c>
      <c r="J234" s="213"/>
      <c r="K234" s="213">
        <v>37.340000000000003</v>
      </c>
      <c r="L234" s="213">
        <v>27.653999999999961</v>
      </c>
      <c r="M234" s="213">
        <v>3.0999999999999979</v>
      </c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01"/>
      <c r="AH234" s="201"/>
      <c r="AI234" s="213"/>
      <c r="AJ234" s="213"/>
      <c r="AK234" s="213"/>
      <c r="AL234" s="201"/>
      <c r="AM234" s="213"/>
      <c r="AN234" s="213"/>
      <c r="AO234" s="213"/>
      <c r="AP234" s="201"/>
      <c r="AT234" s="201"/>
      <c r="AU234" s="213"/>
      <c r="AV234" s="218"/>
      <c r="AW234" s="218"/>
    </row>
    <row r="235" spans="3:49" hidden="1" x14ac:dyDescent="0.35">
      <c r="C235" s="213">
        <v>15.35</v>
      </c>
      <c r="D235" s="213">
        <v>64.075000000000003</v>
      </c>
      <c r="E235" s="213">
        <v>1.0700000000000003</v>
      </c>
      <c r="F235" s="201"/>
      <c r="G235" s="213">
        <v>64.349999999999994</v>
      </c>
      <c r="H235" s="213">
        <v>3.5437500000000002</v>
      </c>
      <c r="I235" s="213">
        <v>0.4099999999999997</v>
      </c>
      <c r="J235" s="213"/>
      <c r="K235" s="213">
        <v>37.35</v>
      </c>
      <c r="L235" s="213">
        <v>27.68499999999996</v>
      </c>
      <c r="M235" s="213">
        <v>3.0999999999999979</v>
      </c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01"/>
      <c r="AH235" s="201"/>
      <c r="AI235" s="213"/>
      <c r="AJ235" s="213"/>
      <c r="AK235" s="213"/>
      <c r="AL235" s="201"/>
      <c r="AM235" s="213"/>
      <c r="AN235" s="213"/>
      <c r="AO235" s="213"/>
      <c r="AP235" s="201"/>
      <c r="AT235" s="201"/>
      <c r="AU235" s="213"/>
      <c r="AV235" s="218"/>
      <c r="AW235" s="218"/>
    </row>
    <row r="236" spans="3:49" hidden="1" x14ac:dyDescent="0.35">
      <c r="C236" s="213">
        <v>15.36</v>
      </c>
      <c r="D236" s="213">
        <v>64.182000000000002</v>
      </c>
      <c r="E236" s="213">
        <v>1.0700000000000003</v>
      </c>
      <c r="F236" s="201"/>
      <c r="G236" s="213">
        <v>64.36</v>
      </c>
      <c r="H236" s="213">
        <v>3.5608333333333335</v>
      </c>
      <c r="I236" s="213">
        <v>0.4099999999999997</v>
      </c>
      <c r="J236" s="213"/>
      <c r="K236" s="213">
        <v>37.36</v>
      </c>
      <c r="L236" s="213">
        <v>27.715999999999958</v>
      </c>
      <c r="M236" s="213">
        <v>3.0999999999999979</v>
      </c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01"/>
      <c r="AH236" s="201"/>
      <c r="AI236" s="213"/>
      <c r="AJ236" s="213"/>
      <c r="AK236" s="213"/>
      <c r="AL236" s="201"/>
      <c r="AM236" s="213"/>
      <c r="AN236" s="213"/>
      <c r="AO236" s="213"/>
      <c r="AP236" s="201"/>
      <c r="AT236" s="201"/>
      <c r="AU236" s="213"/>
      <c r="AV236" s="218"/>
      <c r="AW236" s="218"/>
    </row>
    <row r="237" spans="3:49" hidden="1" x14ac:dyDescent="0.35">
      <c r="C237" s="213">
        <v>15.37</v>
      </c>
      <c r="D237" s="213">
        <v>64.289000000000001</v>
      </c>
      <c r="E237" s="213">
        <v>1.0700000000000003</v>
      </c>
      <c r="F237" s="201"/>
      <c r="G237" s="213">
        <v>64.37</v>
      </c>
      <c r="H237" s="213">
        <v>3.5779166666666669</v>
      </c>
      <c r="I237" s="213">
        <v>0.4099999999999997</v>
      </c>
      <c r="J237" s="213"/>
      <c r="K237" s="213">
        <v>37.369999999999997</v>
      </c>
      <c r="L237" s="213">
        <v>27.746999999999957</v>
      </c>
      <c r="M237" s="213">
        <v>3.0999999999999979</v>
      </c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01"/>
      <c r="AH237" s="201"/>
      <c r="AI237" s="213"/>
      <c r="AJ237" s="213"/>
      <c r="AK237" s="213"/>
      <c r="AL237" s="201"/>
      <c r="AM237" s="213"/>
      <c r="AN237" s="213"/>
      <c r="AO237" s="213"/>
      <c r="AP237" s="201"/>
      <c r="AT237" s="201"/>
      <c r="AU237" s="213"/>
      <c r="AV237" s="218"/>
      <c r="AW237" s="218"/>
    </row>
    <row r="238" spans="3:49" hidden="1" x14ac:dyDescent="0.35">
      <c r="C238" s="213">
        <v>15.38</v>
      </c>
      <c r="D238" s="213">
        <v>64.396000000000001</v>
      </c>
      <c r="E238" s="213">
        <v>1.0700000000000003</v>
      </c>
      <c r="F238" s="201"/>
      <c r="G238" s="213">
        <v>64.38</v>
      </c>
      <c r="H238" s="213">
        <v>3.5950000000000002</v>
      </c>
      <c r="I238" s="213">
        <v>0.4099999999999997</v>
      </c>
      <c r="J238" s="213"/>
      <c r="K238" s="213">
        <v>37.380000000000003</v>
      </c>
      <c r="L238" s="213">
        <v>27.777999999999956</v>
      </c>
      <c r="M238" s="213">
        <v>3.0999999999999979</v>
      </c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01"/>
      <c r="AH238" s="201"/>
      <c r="AI238" s="213"/>
      <c r="AJ238" s="213"/>
      <c r="AK238" s="213"/>
      <c r="AL238" s="201"/>
      <c r="AM238" s="213"/>
      <c r="AN238" s="213"/>
      <c r="AO238" s="213"/>
      <c r="AP238" s="201"/>
      <c r="AT238" s="201"/>
      <c r="AU238" s="213"/>
      <c r="AV238" s="218"/>
      <c r="AW238" s="218"/>
    </row>
    <row r="239" spans="3:49" hidden="1" x14ac:dyDescent="0.35">
      <c r="C239" s="213">
        <v>15.39</v>
      </c>
      <c r="D239" s="213">
        <v>64.503</v>
      </c>
      <c r="E239" s="213">
        <v>1.0700000000000003</v>
      </c>
      <c r="F239" s="201"/>
      <c r="G239" s="213">
        <v>64.39</v>
      </c>
      <c r="H239" s="213">
        <v>3.6120833333333335</v>
      </c>
      <c r="I239" s="213">
        <v>0.4099999999999997</v>
      </c>
      <c r="J239" s="213"/>
      <c r="K239" s="213">
        <v>37.39</v>
      </c>
      <c r="L239" s="213">
        <v>27.808999999999955</v>
      </c>
      <c r="M239" s="213">
        <v>3.0999999999999979</v>
      </c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01"/>
      <c r="AH239" s="201"/>
      <c r="AI239" s="213"/>
      <c r="AJ239" s="213"/>
      <c r="AK239" s="213"/>
      <c r="AL239" s="201"/>
      <c r="AM239" s="213"/>
      <c r="AN239" s="213"/>
      <c r="AO239" s="213"/>
      <c r="AP239" s="201"/>
      <c r="AT239" s="201"/>
      <c r="AU239" s="213"/>
      <c r="AV239" s="218"/>
      <c r="AW239" s="218"/>
    </row>
    <row r="240" spans="3:49" hidden="1" x14ac:dyDescent="0.35">
      <c r="C240" s="213">
        <v>15.4</v>
      </c>
      <c r="D240" s="213">
        <v>64.61</v>
      </c>
      <c r="E240" s="213"/>
      <c r="F240" s="201"/>
      <c r="G240" s="213">
        <v>64.400000000000006</v>
      </c>
      <c r="H240" s="213">
        <v>3.6291666666666669</v>
      </c>
      <c r="I240" s="213">
        <v>0.4099999999999997</v>
      </c>
      <c r="J240" s="213"/>
      <c r="K240" s="213">
        <v>37.4</v>
      </c>
      <c r="L240" s="213">
        <v>27.839999999999954</v>
      </c>
      <c r="M240" s="213">
        <v>3.0999999999999979</v>
      </c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01"/>
      <c r="AH240" s="201"/>
      <c r="AI240" s="213"/>
      <c r="AJ240" s="213"/>
      <c r="AK240" s="213"/>
      <c r="AL240" s="201"/>
      <c r="AM240" s="213"/>
      <c r="AN240" s="213"/>
      <c r="AO240" s="213"/>
      <c r="AP240" s="201"/>
      <c r="AT240" s="201"/>
      <c r="AU240" s="213"/>
      <c r="AV240" s="218"/>
      <c r="AW240" s="218"/>
    </row>
    <row r="241" spans="3:49" hidden="1" x14ac:dyDescent="0.35">
      <c r="C241" s="213">
        <v>15.41</v>
      </c>
      <c r="D241" s="213">
        <v>64.718000000000004</v>
      </c>
      <c r="E241" s="213">
        <v>1.0799999999999983</v>
      </c>
      <c r="F241" s="201"/>
      <c r="G241" s="213">
        <v>64.41</v>
      </c>
      <c r="H241" s="213">
        <v>3.6462500000000002</v>
      </c>
      <c r="I241" s="213">
        <v>0.4099999999999997</v>
      </c>
      <c r="J241" s="213"/>
      <c r="K241" s="213">
        <v>37.409999999999997</v>
      </c>
      <c r="L241" s="213">
        <v>27.870999999999952</v>
      </c>
      <c r="M241" s="213">
        <v>3.0999999999999979</v>
      </c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01"/>
      <c r="AH241" s="201"/>
      <c r="AI241" s="213"/>
      <c r="AJ241" s="213"/>
      <c r="AK241" s="213"/>
      <c r="AL241" s="201"/>
      <c r="AM241" s="213"/>
      <c r="AN241" s="213"/>
      <c r="AO241" s="213"/>
      <c r="AP241" s="201"/>
      <c r="AT241" s="201"/>
      <c r="AU241" s="213"/>
      <c r="AV241" s="218"/>
      <c r="AW241" s="218"/>
    </row>
    <row r="242" spans="3:49" hidden="1" x14ac:dyDescent="0.35">
      <c r="C242" s="213">
        <v>15.42</v>
      </c>
      <c r="D242" s="213">
        <v>64.826000000000008</v>
      </c>
      <c r="E242" s="213">
        <v>1.0799999999999983</v>
      </c>
      <c r="F242" s="201"/>
      <c r="G242" s="213">
        <v>64.42</v>
      </c>
      <c r="H242" s="213">
        <v>3.6633333333333336</v>
      </c>
      <c r="I242" s="213">
        <v>0.4099999999999997</v>
      </c>
      <c r="J242" s="213"/>
      <c r="K242" s="213">
        <v>37.42</v>
      </c>
      <c r="L242" s="213">
        <v>27.901999999999951</v>
      </c>
      <c r="M242" s="213">
        <v>3.0999999999999979</v>
      </c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01"/>
      <c r="AH242" s="201"/>
      <c r="AI242" s="213"/>
      <c r="AJ242" s="213"/>
      <c r="AK242" s="213"/>
      <c r="AL242" s="201"/>
      <c r="AM242" s="213"/>
      <c r="AN242" s="213"/>
      <c r="AO242" s="213"/>
      <c r="AP242" s="201"/>
      <c r="AT242" s="201"/>
      <c r="AU242" s="213"/>
      <c r="AV242" s="218"/>
      <c r="AW242" s="218"/>
    </row>
    <row r="243" spans="3:49" hidden="1" x14ac:dyDescent="0.35">
      <c r="C243" s="213">
        <v>15.43</v>
      </c>
      <c r="D243" s="213">
        <v>64.934000000000012</v>
      </c>
      <c r="E243" s="213">
        <v>1.0799999999999983</v>
      </c>
      <c r="F243" s="201"/>
      <c r="G243" s="213">
        <v>64.430000000000007</v>
      </c>
      <c r="H243" s="213">
        <v>3.6804166666666669</v>
      </c>
      <c r="I243" s="213">
        <v>0.4099999999999997</v>
      </c>
      <c r="J243" s="213"/>
      <c r="K243" s="213">
        <v>37.43</v>
      </c>
      <c r="L243" s="213">
        <v>27.93299999999995</v>
      </c>
      <c r="M243" s="213">
        <v>3.0999999999999979</v>
      </c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01"/>
      <c r="AH243" s="201"/>
      <c r="AI243" s="213"/>
      <c r="AJ243" s="213"/>
      <c r="AK243" s="213"/>
      <c r="AL243" s="201"/>
      <c r="AM243" s="213"/>
      <c r="AN243" s="213"/>
      <c r="AO243" s="213"/>
      <c r="AP243" s="201"/>
      <c r="AT243" s="201"/>
      <c r="AU243" s="213"/>
      <c r="AV243" s="218"/>
      <c r="AW243" s="218"/>
    </row>
    <row r="244" spans="3:49" hidden="1" x14ac:dyDescent="0.35">
      <c r="C244" s="213">
        <v>15.44</v>
      </c>
      <c r="D244" s="213">
        <v>65.042000000000016</v>
      </c>
      <c r="E244" s="213">
        <v>1.0799999999999983</v>
      </c>
      <c r="F244" s="201"/>
      <c r="G244" s="213">
        <v>64.44</v>
      </c>
      <c r="H244" s="213">
        <v>3.6975000000000002</v>
      </c>
      <c r="I244" s="213">
        <v>0.4099999999999997</v>
      </c>
      <c r="J244" s="213"/>
      <c r="K244" s="213">
        <v>37.44</v>
      </c>
      <c r="L244" s="213">
        <v>27.963999999999949</v>
      </c>
      <c r="M244" s="213">
        <v>3.0999999999999979</v>
      </c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01"/>
      <c r="AH244" s="201"/>
      <c r="AI244" s="213"/>
      <c r="AJ244" s="213"/>
      <c r="AK244" s="213"/>
      <c r="AL244" s="201"/>
      <c r="AM244" s="213"/>
      <c r="AN244" s="213"/>
      <c r="AO244" s="213"/>
      <c r="AP244" s="201"/>
      <c r="AT244" s="201"/>
      <c r="AU244" s="213"/>
      <c r="AV244" s="218"/>
      <c r="AW244" s="218"/>
    </row>
    <row r="245" spans="3:49" hidden="1" x14ac:dyDescent="0.35">
      <c r="C245" s="213">
        <v>15.45</v>
      </c>
      <c r="D245" s="213">
        <v>65.15000000000002</v>
      </c>
      <c r="E245" s="213">
        <v>1.0799999999999983</v>
      </c>
      <c r="F245" s="201"/>
      <c r="G245" s="213">
        <v>64.45</v>
      </c>
      <c r="H245" s="213">
        <v>3.7145833333333336</v>
      </c>
      <c r="I245" s="213">
        <v>0.4099999999999997</v>
      </c>
      <c r="J245" s="213"/>
      <c r="K245" s="213">
        <v>37.450000000000003</v>
      </c>
      <c r="L245" s="213">
        <v>27.994999999999948</v>
      </c>
      <c r="M245" s="213">
        <v>3.0999999999999979</v>
      </c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01"/>
      <c r="AH245" s="201"/>
      <c r="AI245" s="213"/>
      <c r="AJ245" s="213"/>
      <c r="AK245" s="213"/>
      <c r="AL245" s="201"/>
      <c r="AM245" s="213"/>
      <c r="AN245" s="213"/>
      <c r="AO245" s="213"/>
      <c r="AP245" s="201"/>
      <c r="AT245" s="201"/>
      <c r="AU245" s="213"/>
      <c r="AV245" s="218"/>
      <c r="AW245" s="218"/>
    </row>
    <row r="246" spans="3:49" hidden="1" x14ac:dyDescent="0.35">
      <c r="C246" s="213">
        <v>15.46</v>
      </c>
      <c r="D246" s="213">
        <v>65.258000000000024</v>
      </c>
      <c r="E246" s="213">
        <v>1.0799999999999983</v>
      </c>
      <c r="F246" s="201"/>
      <c r="G246" s="213">
        <v>64.459999999999994</v>
      </c>
      <c r="H246" s="213">
        <v>3.7316666666666669</v>
      </c>
      <c r="I246" s="213">
        <v>0.4099999999999997</v>
      </c>
      <c r="J246" s="213"/>
      <c r="K246" s="213">
        <v>37.46</v>
      </c>
      <c r="L246" s="213">
        <v>28.025999999999947</v>
      </c>
      <c r="M246" s="213">
        <v>3.0999999999999979</v>
      </c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01"/>
      <c r="AH246" s="201"/>
      <c r="AI246" s="213"/>
      <c r="AJ246" s="213"/>
      <c r="AK246" s="213"/>
      <c r="AL246" s="201"/>
      <c r="AM246" s="213"/>
      <c r="AN246" s="213"/>
      <c r="AO246" s="213"/>
      <c r="AP246" s="201"/>
      <c r="AT246" s="201"/>
      <c r="AU246" s="213"/>
      <c r="AV246" s="218"/>
      <c r="AW246" s="218"/>
    </row>
    <row r="247" spans="3:49" hidden="1" x14ac:dyDescent="0.35">
      <c r="C247" s="213">
        <v>15.47</v>
      </c>
      <c r="D247" s="213">
        <v>65.366000000000028</v>
      </c>
      <c r="E247" s="213">
        <v>1.0799999999999983</v>
      </c>
      <c r="F247" s="201"/>
      <c r="G247" s="213">
        <v>64.47</v>
      </c>
      <c r="H247" s="213">
        <v>3.7487500000000002</v>
      </c>
      <c r="I247" s="213">
        <v>0.4099999999999997</v>
      </c>
      <c r="J247" s="213"/>
      <c r="K247" s="213">
        <v>37.47</v>
      </c>
      <c r="L247" s="213">
        <v>28.056999999999945</v>
      </c>
      <c r="M247" s="213">
        <v>3.0999999999999979</v>
      </c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01"/>
      <c r="AH247" s="201"/>
      <c r="AI247" s="213"/>
      <c r="AJ247" s="213"/>
      <c r="AK247" s="213"/>
      <c r="AL247" s="201"/>
      <c r="AM247" s="213"/>
      <c r="AN247" s="213"/>
      <c r="AO247" s="213"/>
      <c r="AP247" s="201"/>
      <c r="AT247" s="201"/>
      <c r="AU247" s="213"/>
      <c r="AV247" s="218"/>
      <c r="AW247" s="218"/>
    </row>
    <row r="248" spans="3:49" hidden="1" x14ac:dyDescent="0.35">
      <c r="C248" s="213">
        <v>15.48</v>
      </c>
      <c r="D248" s="213">
        <v>65.474000000000032</v>
      </c>
      <c r="E248" s="213">
        <v>1.0799999999999983</v>
      </c>
      <c r="F248" s="201"/>
      <c r="G248" s="213">
        <v>64.48</v>
      </c>
      <c r="H248" s="213">
        <v>3.7658333333333336</v>
      </c>
      <c r="I248" s="213">
        <v>0.4099999999999997</v>
      </c>
      <c r="J248" s="213"/>
      <c r="K248" s="213">
        <v>37.479999999999997</v>
      </c>
      <c r="L248" s="213">
        <v>28.087999999999944</v>
      </c>
      <c r="M248" s="213">
        <v>3.0999999999999979</v>
      </c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01"/>
      <c r="AH248" s="201"/>
      <c r="AI248" s="213"/>
      <c r="AJ248" s="213"/>
      <c r="AK248" s="213"/>
      <c r="AL248" s="201"/>
      <c r="AM248" s="213"/>
      <c r="AN248" s="213"/>
      <c r="AO248" s="213"/>
      <c r="AP248" s="201"/>
      <c r="AT248" s="201"/>
      <c r="AU248" s="213"/>
      <c r="AV248" s="218"/>
      <c r="AW248" s="218"/>
    </row>
    <row r="249" spans="3:49" hidden="1" x14ac:dyDescent="0.35">
      <c r="C249" s="213">
        <v>15.49</v>
      </c>
      <c r="D249" s="213">
        <v>65.582000000000036</v>
      </c>
      <c r="E249" s="213">
        <v>1.0799999999999983</v>
      </c>
      <c r="F249" s="201"/>
      <c r="G249" s="213">
        <v>64.489999999999995</v>
      </c>
      <c r="H249" s="213">
        <v>3.7829166666666669</v>
      </c>
      <c r="I249" s="213">
        <v>0.4099999999999997</v>
      </c>
      <c r="J249" s="213"/>
      <c r="K249" s="213">
        <v>37.49</v>
      </c>
      <c r="L249" s="213">
        <v>28.118999999999943</v>
      </c>
      <c r="M249" s="213">
        <v>3.0999999999999979</v>
      </c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01"/>
      <c r="AH249" s="201"/>
      <c r="AI249" s="213"/>
      <c r="AJ249" s="213"/>
      <c r="AK249" s="213"/>
      <c r="AL249" s="201"/>
      <c r="AM249" s="213"/>
      <c r="AN249" s="213"/>
      <c r="AO249" s="213"/>
      <c r="AP249" s="201"/>
      <c r="AT249" s="201"/>
      <c r="AU249" s="213"/>
      <c r="AV249" s="218"/>
      <c r="AW249" s="218"/>
    </row>
    <row r="250" spans="3:49" hidden="1" x14ac:dyDescent="0.35">
      <c r="C250" s="213">
        <v>15.5</v>
      </c>
      <c r="D250" s="213">
        <v>65.69</v>
      </c>
      <c r="E250" s="213"/>
      <c r="F250" s="201"/>
      <c r="G250" s="213">
        <v>64.5</v>
      </c>
      <c r="H250" s="219">
        <v>3.8</v>
      </c>
      <c r="I250" s="213"/>
      <c r="J250" s="213"/>
      <c r="K250" s="213">
        <v>37.5</v>
      </c>
      <c r="L250" s="213">
        <v>28.149999999999942</v>
      </c>
      <c r="M250" s="213">
        <v>3.0999999999999979</v>
      </c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01"/>
      <c r="AH250" s="201"/>
      <c r="AI250" s="213"/>
      <c r="AJ250" s="213"/>
      <c r="AK250" s="213"/>
      <c r="AL250" s="201"/>
      <c r="AM250" s="213"/>
      <c r="AN250" s="213"/>
      <c r="AO250" s="213"/>
      <c r="AP250" s="201"/>
      <c r="AT250" s="201"/>
      <c r="AU250" s="213"/>
      <c r="AV250" s="218"/>
      <c r="AW250" s="201"/>
    </row>
    <row r="251" spans="3:49" hidden="1" x14ac:dyDescent="0.35">
      <c r="C251" s="213">
        <v>15.51</v>
      </c>
      <c r="D251" s="213">
        <v>65.796999999999997</v>
      </c>
      <c r="E251" s="213">
        <v>1.0700000000000074</v>
      </c>
      <c r="F251" s="201"/>
      <c r="G251" s="213">
        <v>64.510000000000005</v>
      </c>
      <c r="H251" s="219">
        <v>3.8195999999999999</v>
      </c>
      <c r="I251" s="213">
        <v>0.98000000000000043</v>
      </c>
      <c r="J251" s="213"/>
      <c r="K251" s="213">
        <v>37.51</v>
      </c>
      <c r="L251" s="213">
        <v>28.180999999999941</v>
      </c>
      <c r="M251" s="213">
        <v>3.0999999999999979</v>
      </c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01"/>
      <c r="AH251" s="201"/>
      <c r="AI251" s="213"/>
      <c r="AJ251" s="213"/>
      <c r="AK251" s="213"/>
      <c r="AL251" s="201"/>
      <c r="AM251" s="213"/>
      <c r="AN251" s="213"/>
      <c r="AO251" s="213"/>
      <c r="AP251" s="201"/>
      <c r="AT251" s="201"/>
      <c r="AU251" s="213"/>
      <c r="AV251" s="218"/>
      <c r="AW251" s="218"/>
    </row>
    <row r="252" spans="3:49" hidden="1" x14ac:dyDescent="0.35">
      <c r="C252" s="213">
        <v>15.52</v>
      </c>
      <c r="D252" s="213">
        <v>65.903999999999996</v>
      </c>
      <c r="E252" s="213">
        <v>1.0700000000000074</v>
      </c>
      <c r="F252" s="201"/>
      <c r="G252" s="213">
        <v>64.52</v>
      </c>
      <c r="H252" s="219">
        <v>3.8391999999999999</v>
      </c>
      <c r="I252" s="213">
        <v>0.98000000000000043</v>
      </c>
      <c r="J252" s="213"/>
      <c r="K252" s="213">
        <v>37.520000000000003</v>
      </c>
      <c r="L252" s="213">
        <v>28.211999999999939</v>
      </c>
      <c r="M252" s="213">
        <v>3.0999999999999979</v>
      </c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01"/>
      <c r="AH252" s="201"/>
      <c r="AI252" s="213"/>
      <c r="AJ252" s="213"/>
      <c r="AK252" s="213"/>
      <c r="AL252" s="201"/>
      <c r="AM252" s="213"/>
      <c r="AN252" s="213"/>
      <c r="AO252" s="213"/>
      <c r="AP252" s="201"/>
      <c r="AT252" s="201"/>
      <c r="AU252" s="213"/>
      <c r="AV252" s="218"/>
      <c r="AW252" s="218"/>
    </row>
    <row r="253" spans="3:49" hidden="1" x14ac:dyDescent="0.35">
      <c r="C253" s="213">
        <v>15.53</v>
      </c>
      <c r="D253" s="213">
        <v>66.010999999999996</v>
      </c>
      <c r="E253" s="213">
        <v>1.0700000000000074</v>
      </c>
      <c r="F253" s="201"/>
      <c r="G253" s="213">
        <v>64.53</v>
      </c>
      <c r="H253" s="219">
        <v>3.8588</v>
      </c>
      <c r="I253" s="213">
        <v>0.98000000000000043</v>
      </c>
      <c r="J253" s="213"/>
      <c r="K253" s="213">
        <v>37.53</v>
      </c>
      <c r="L253" s="213">
        <v>28.242999999999938</v>
      </c>
      <c r="M253" s="213">
        <v>3.0999999999999979</v>
      </c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01"/>
      <c r="AH253" s="201"/>
      <c r="AI253" s="213"/>
      <c r="AJ253" s="213"/>
      <c r="AK253" s="213"/>
      <c r="AL253" s="201"/>
      <c r="AM253" s="213"/>
      <c r="AN253" s="213"/>
      <c r="AO253" s="213"/>
      <c r="AP253" s="201"/>
      <c r="AT253" s="201"/>
      <c r="AU253" s="213"/>
      <c r="AV253" s="218"/>
      <c r="AW253" s="218"/>
    </row>
    <row r="254" spans="3:49" hidden="1" x14ac:dyDescent="0.35">
      <c r="C254" s="213">
        <v>15.54</v>
      </c>
      <c r="D254" s="213">
        <v>66.117999999999995</v>
      </c>
      <c r="E254" s="213">
        <v>1.0700000000000074</v>
      </c>
      <c r="F254" s="201"/>
      <c r="G254" s="213">
        <v>64.540000000000006</v>
      </c>
      <c r="H254" s="219">
        <v>3.8784000000000001</v>
      </c>
      <c r="I254" s="213">
        <v>0.98000000000000043</v>
      </c>
      <c r="J254" s="213"/>
      <c r="K254" s="213">
        <v>37.54</v>
      </c>
      <c r="L254" s="213">
        <v>28.273999999999937</v>
      </c>
      <c r="M254" s="213">
        <v>3.0999999999999979</v>
      </c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01"/>
      <c r="AH254" s="201"/>
      <c r="AI254" s="213"/>
      <c r="AJ254" s="213"/>
      <c r="AK254" s="213"/>
      <c r="AL254" s="201"/>
      <c r="AM254" s="213"/>
      <c r="AN254" s="213"/>
      <c r="AO254" s="213"/>
      <c r="AP254" s="201"/>
      <c r="AT254" s="201"/>
      <c r="AU254" s="213"/>
      <c r="AV254" s="218"/>
      <c r="AW254" s="218"/>
    </row>
    <row r="255" spans="3:49" hidden="1" x14ac:dyDescent="0.35">
      <c r="C255" s="213">
        <v>15.55</v>
      </c>
      <c r="D255" s="213">
        <v>66.224999999999994</v>
      </c>
      <c r="E255" s="213">
        <v>1.0700000000000074</v>
      </c>
      <c r="F255" s="201"/>
      <c r="G255" s="213">
        <v>64.55</v>
      </c>
      <c r="H255" s="219">
        <v>3.8980000000000001</v>
      </c>
      <c r="I255" s="213">
        <v>0.98000000000000043</v>
      </c>
      <c r="J255" s="213"/>
      <c r="K255" s="213">
        <v>37.549999999999997</v>
      </c>
      <c r="L255" s="213">
        <v>28.304999999999936</v>
      </c>
      <c r="M255" s="213">
        <v>3.0999999999999979</v>
      </c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201"/>
      <c r="AH255" s="201"/>
      <c r="AI255" s="213"/>
      <c r="AJ255" s="213"/>
      <c r="AK255" s="213"/>
      <c r="AL255" s="201"/>
      <c r="AM255" s="213"/>
      <c r="AN255" s="213"/>
      <c r="AO255" s="213"/>
      <c r="AP255" s="201"/>
      <c r="AT255" s="201"/>
      <c r="AU255" s="213"/>
      <c r="AV255" s="218"/>
      <c r="AW255" s="218"/>
    </row>
    <row r="256" spans="3:49" hidden="1" x14ac:dyDescent="0.35">
      <c r="C256" s="213">
        <v>15.56</v>
      </c>
      <c r="D256" s="213">
        <v>66.331999999999994</v>
      </c>
      <c r="E256" s="213">
        <v>1.0700000000000074</v>
      </c>
      <c r="F256" s="201"/>
      <c r="G256" s="213">
        <v>64.56</v>
      </c>
      <c r="H256" s="219">
        <v>3.9176000000000002</v>
      </c>
      <c r="I256" s="213">
        <v>0.98000000000000043</v>
      </c>
      <c r="J256" s="213"/>
      <c r="K256" s="213">
        <v>37.56</v>
      </c>
      <c r="L256" s="213">
        <v>28.335999999999935</v>
      </c>
      <c r="M256" s="213">
        <v>3.0999999999999979</v>
      </c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01"/>
      <c r="AH256" s="201"/>
      <c r="AI256" s="213"/>
      <c r="AJ256" s="213"/>
      <c r="AK256" s="213"/>
      <c r="AL256" s="201"/>
      <c r="AM256" s="213"/>
      <c r="AN256" s="213"/>
      <c r="AO256" s="213"/>
      <c r="AP256" s="201"/>
      <c r="AT256" s="201"/>
      <c r="AU256" s="213"/>
      <c r="AV256" s="218"/>
      <c r="AW256" s="218"/>
    </row>
    <row r="257" spans="3:49" hidden="1" x14ac:dyDescent="0.35">
      <c r="C257" s="213">
        <v>15.57</v>
      </c>
      <c r="D257" s="213">
        <v>66.438999999999993</v>
      </c>
      <c r="E257" s="213">
        <v>1.0700000000000074</v>
      </c>
      <c r="F257" s="201"/>
      <c r="G257" s="213">
        <v>64.569999999999993</v>
      </c>
      <c r="H257" s="219">
        <v>3.9372000000000003</v>
      </c>
      <c r="I257" s="213">
        <v>0.98000000000000043</v>
      </c>
      <c r="J257" s="213"/>
      <c r="K257" s="213">
        <v>37.57</v>
      </c>
      <c r="L257" s="213">
        <v>28.366999999999933</v>
      </c>
      <c r="M257" s="213">
        <v>3.0999999999999979</v>
      </c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201"/>
      <c r="AH257" s="201"/>
      <c r="AI257" s="213"/>
      <c r="AJ257" s="213"/>
      <c r="AK257" s="213"/>
      <c r="AL257" s="201"/>
      <c r="AM257" s="213"/>
      <c r="AN257" s="213"/>
      <c r="AO257" s="213"/>
      <c r="AP257" s="201"/>
      <c r="AT257" s="201"/>
      <c r="AU257" s="213"/>
      <c r="AV257" s="218"/>
      <c r="AW257" s="218"/>
    </row>
    <row r="258" spans="3:49" hidden="1" x14ac:dyDescent="0.35">
      <c r="C258" s="213">
        <v>15.58</v>
      </c>
      <c r="D258" s="213">
        <v>66.545999999999992</v>
      </c>
      <c r="E258" s="213">
        <v>1.0700000000000074</v>
      </c>
      <c r="F258" s="201"/>
      <c r="G258" s="213">
        <v>64.58</v>
      </c>
      <c r="H258" s="219">
        <v>3.9568000000000003</v>
      </c>
      <c r="I258" s="213">
        <v>0.98000000000000043</v>
      </c>
      <c r="J258" s="213"/>
      <c r="K258" s="213">
        <v>37.58</v>
      </c>
      <c r="L258" s="213">
        <v>28.397999999999932</v>
      </c>
      <c r="M258" s="213">
        <v>3.0999999999999979</v>
      </c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01"/>
      <c r="AH258" s="201"/>
      <c r="AI258" s="213"/>
      <c r="AJ258" s="213"/>
      <c r="AK258" s="213"/>
      <c r="AL258" s="201"/>
      <c r="AM258" s="213"/>
      <c r="AN258" s="213"/>
      <c r="AO258" s="213"/>
      <c r="AP258" s="201"/>
      <c r="AT258" s="201"/>
      <c r="AU258" s="213"/>
      <c r="AV258" s="218"/>
      <c r="AW258" s="218"/>
    </row>
    <row r="259" spans="3:49" hidden="1" x14ac:dyDescent="0.35">
      <c r="C259" s="213">
        <v>15.59</v>
      </c>
      <c r="D259" s="213">
        <v>66.652999999999992</v>
      </c>
      <c r="E259" s="213">
        <v>1.0700000000000074</v>
      </c>
      <c r="F259" s="201"/>
      <c r="G259" s="213">
        <v>64.59</v>
      </c>
      <c r="H259" s="219">
        <v>3.9764000000000004</v>
      </c>
      <c r="I259" s="213">
        <v>0.98000000000000043</v>
      </c>
      <c r="J259" s="213"/>
      <c r="K259" s="213">
        <v>37.590000000000003</v>
      </c>
      <c r="L259" s="213">
        <v>28.428999999999931</v>
      </c>
      <c r="M259" s="213">
        <v>3.0999999999999979</v>
      </c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01"/>
      <c r="AH259" s="201"/>
      <c r="AI259" s="213"/>
      <c r="AJ259" s="213"/>
      <c r="AK259" s="213"/>
      <c r="AL259" s="201"/>
      <c r="AM259" s="213"/>
      <c r="AN259" s="213"/>
      <c r="AO259" s="213"/>
      <c r="AP259" s="201"/>
      <c r="AT259" s="201"/>
      <c r="AU259" s="213"/>
      <c r="AV259" s="218"/>
      <c r="AW259" s="218"/>
    </row>
    <row r="260" spans="3:49" hidden="1" x14ac:dyDescent="0.35">
      <c r="C260" s="213">
        <v>15.6</v>
      </c>
      <c r="D260" s="213">
        <v>66.760000000000005</v>
      </c>
      <c r="E260" s="213"/>
      <c r="F260" s="201"/>
      <c r="G260" s="213">
        <v>64.599999999999994</v>
      </c>
      <c r="H260" s="219">
        <v>3.9960000000000004</v>
      </c>
      <c r="I260" s="213">
        <v>0.98000000000000043</v>
      </c>
      <c r="J260" s="213"/>
      <c r="K260" s="213">
        <v>37.6</v>
      </c>
      <c r="L260" s="213">
        <v>28.45999999999993</v>
      </c>
      <c r="M260" s="213">
        <v>3.0999999999999979</v>
      </c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01"/>
      <c r="AH260" s="201"/>
      <c r="AI260" s="213"/>
      <c r="AJ260" s="213"/>
      <c r="AK260" s="213"/>
      <c r="AL260" s="201"/>
      <c r="AM260" s="213"/>
      <c r="AN260" s="213"/>
      <c r="AO260" s="213"/>
      <c r="AP260" s="201"/>
      <c r="AT260" s="201"/>
      <c r="AU260" s="213"/>
      <c r="AV260" s="218"/>
      <c r="AW260" s="218"/>
    </row>
    <row r="261" spans="3:49" hidden="1" x14ac:dyDescent="0.35">
      <c r="C261" s="213">
        <v>15.61</v>
      </c>
      <c r="D261" s="213">
        <v>66.867000000000004</v>
      </c>
      <c r="E261" s="213">
        <v>1.0699999999999932</v>
      </c>
      <c r="F261" s="201"/>
      <c r="G261" s="213">
        <v>64.61</v>
      </c>
      <c r="H261" s="219">
        <v>4.0156000000000001</v>
      </c>
      <c r="I261" s="213">
        <v>0.98000000000000043</v>
      </c>
      <c r="J261" s="213"/>
      <c r="K261" s="213">
        <v>37.61</v>
      </c>
      <c r="L261" s="213">
        <v>28.490999999999929</v>
      </c>
      <c r="M261" s="213">
        <v>3.0999999999999979</v>
      </c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01"/>
      <c r="AH261" s="201"/>
      <c r="AI261" s="213"/>
      <c r="AJ261" s="213"/>
      <c r="AK261" s="213"/>
      <c r="AL261" s="201"/>
      <c r="AM261" s="213"/>
      <c r="AN261" s="213"/>
      <c r="AO261" s="213"/>
      <c r="AP261" s="201"/>
      <c r="AT261" s="201"/>
      <c r="AU261" s="213"/>
      <c r="AV261" s="218"/>
      <c r="AW261" s="218"/>
    </row>
    <row r="262" spans="3:49" hidden="1" x14ac:dyDescent="0.35">
      <c r="C262" s="213">
        <v>15.62</v>
      </c>
      <c r="D262" s="213">
        <v>66.974000000000004</v>
      </c>
      <c r="E262" s="213">
        <v>1.0699999999999932</v>
      </c>
      <c r="F262" s="201"/>
      <c r="G262" s="213">
        <v>64.62</v>
      </c>
      <c r="H262" s="219">
        <v>4.0351999999999997</v>
      </c>
      <c r="I262" s="213">
        <v>0.98000000000000043</v>
      </c>
      <c r="J262" s="213"/>
      <c r="K262" s="213">
        <v>37.619999999999997</v>
      </c>
      <c r="L262" s="213">
        <v>28.521999999999927</v>
      </c>
      <c r="M262" s="213">
        <v>3.0999999999999979</v>
      </c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01"/>
      <c r="AH262" s="201"/>
      <c r="AI262" s="213"/>
      <c r="AJ262" s="213"/>
      <c r="AK262" s="213"/>
      <c r="AL262" s="201"/>
      <c r="AM262" s="213"/>
      <c r="AN262" s="213"/>
      <c r="AO262" s="213"/>
      <c r="AP262" s="201"/>
      <c r="AT262" s="201"/>
      <c r="AU262" s="213"/>
      <c r="AV262" s="218"/>
      <c r="AW262" s="218"/>
    </row>
    <row r="263" spans="3:49" hidden="1" x14ac:dyDescent="0.35">
      <c r="C263" s="213">
        <v>15.63</v>
      </c>
      <c r="D263" s="213">
        <v>67.081000000000003</v>
      </c>
      <c r="E263" s="213">
        <v>1.0699999999999932</v>
      </c>
      <c r="F263" s="201"/>
      <c r="G263" s="213">
        <v>64.63</v>
      </c>
      <c r="H263" s="219">
        <v>4.0547999999999993</v>
      </c>
      <c r="I263" s="213">
        <v>0.98000000000000043</v>
      </c>
      <c r="J263" s="213"/>
      <c r="K263" s="213">
        <v>37.630000000000003</v>
      </c>
      <c r="L263" s="213">
        <v>28.552999999999926</v>
      </c>
      <c r="M263" s="213">
        <v>3.0999999999999979</v>
      </c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01"/>
      <c r="AH263" s="201"/>
      <c r="AI263" s="213"/>
      <c r="AJ263" s="213"/>
      <c r="AK263" s="213"/>
      <c r="AL263" s="201"/>
      <c r="AM263" s="213"/>
      <c r="AN263" s="213"/>
      <c r="AO263" s="213"/>
      <c r="AP263" s="201"/>
      <c r="AT263" s="201"/>
      <c r="AU263" s="213"/>
      <c r="AV263" s="218"/>
      <c r="AW263" s="218"/>
    </row>
    <row r="264" spans="3:49" hidden="1" x14ac:dyDescent="0.35">
      <c r="C264" s="213">
        <v>15.64</v>
      </c>
      <c r="D264" s="213">
        <v>67.188000000000002</v>
      </c>
      <c r="E264" s="213">
        <v>1.0699999999999932</v>
      </c>
      <c r="F264" s="201"/>
      <c r="G264" s="213">
        <v>64.64</v>
      </c>
      <c r="H264" s="219">
        <v>4.0743999999999989</v>
      </c>
      <c r="I264" s="213">
        <v>0.98000000000000043</v>
      </c>
      <c r="J264" s="213"/>
      <c r="K264" s="213">
        <v>37.64</v>
      </c>
      <c r="L264" s="213">
        <v>28.583999999999925</v>
      </c>
      <c r="M264" s="213">
        <v>3.0999999999999979</v>
      </c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  <c r="Z264" s="201"/>
      <c r="AH264" s="201"/>
      <c r="AI264" s="213"/>
      <c r="AJ264" s="213"/>
      <c r="AK264" s="213"/>
      <c r="AL264" s="201"/>
      <c r="AM264" s="213"/>
      <c r="AN264" s="213"/>
      <c r="AO264" s="213"/>
      <c r="AP264" s="201"/>
      <c r="AT264" s="201"/>
      <c r="AU264" s="213"/>
      <c r="AV264" s="218"/>
      <c r="AW264" s="218"/>
    </row>
    <row r="265" spans="3:49" hidden="1" x14ac:dyDescent="0.35">
      <c r="C265" s="213">
        <v>15.65</v>
      </c>
      <c r="D265" s="213">
        <v>67.295000000000002</v>
      </c>
      <c r="E265" s="213">
        <v>1.0699999999999932</v>
      </c>
      <c r="F265" s="201"/>
      <c r="G265" s="213">
        <v>64.650000000000006</v>
      </c>
      <c r="H265" s="219">
        <v>4.0939999999999985</v>
      </c>
      <c r="I265" s="213">
        <v>0.98000000000000043</v>
      </c>
      <c r="J265" s="213"/>
      <c r="K265" s="213">
        <v>37.65</v>
      </c>
      <c r="L265" s="213">
        <v>28.614999999999924</v>
      </c>
      <c r="M265" s="213">
        <v>3.0999999999999979</v>
      </c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01"/>
      <c r="AH265" s="201"/>
      <c r="AI265" s="213"/>
      <c r="AJ265" s="213"/>
      <c r="AK265" s="213"/>
      <c r="AL265" s="201"/>
      <c r="AM265" s="213"/>
      <c r="AN265" s="213"/>
      <c r="AO265" s="213"/>
      <c r="AP265" s="201"/>
      <c r="AT265" s="201"/>
      <c r="AU265" s="213"/>
      <c r="AV265" s="218"/>
      <c r="AW265" s="218"/>
    </row>
    <row r="266" spans="3:49" hidden="1" x14ac:dyDescent="0.35">
      <c r="C266" s="213">
        <v>15.66</v>
      </c>
      <c r="D266" s="213">
        <v>67.402000000000001</v>
      </c>
      <c r="E266" s="213">
        <v>1.0699999999999932</v>
      </c>
      <c r="F266" s="201"/>
      <c r="G266" s="213">
        <v>64.66</v>
      </c>
      <c r="H266" s="219">
        <v>4.1135999999999981</v>
      </c>
      <c r="I266" s="213">
        <v>0.98000000000000043</v>
      </c>
      <c r="J266" s="213"/>
      <c r="K266" s="213">
        <v>37.659999999999997</v>
      </c>
      <c r="L266" s="213">
        <v>28.645999999999923</v>
      </c>
      <c r="M266" s="213">
        <v>3.0999999999999979</v>
      </c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  <c r="Z266" s="201"/>
      <c r="AH266" s="201"/>
      <c r="AI266" s="213"/>
      <c r="AJ266" s="213"/>
      <c r="AK266" s="213"/>
      <c r="AL266" s="201"/>
      <c r="AM266" s="213"/>
      <c r="AN266" s="213"/>
      <c r="AO266" s="213"/>
      <c r="AP266" s="201"/>
      <c r="AT266" s="201"/>
      <c r="AU266" s="213"/>
      <c r="AV266" s="218"/>
      <c r="AW266" s="218"/>
    </row>
    <row r="267" spans="3:49" hidden="1" x14ac:dyDescent="0.35">
      <c r="C267" s="213">
        <v>15.67</v>
      </c>
      <c r="D267" s="213">
        <v>67.509</v>
      </c>
      <c r="E267" s="213">
        <v>1.0699999999999932</v>
      </c>
      <c r="F267" s="201"/>
      <c r="G267" s="213">
        <v>64.67</v>
      </c>
      <c r="H267" s="219">
        <v>4.1331999999999978</v>
      </c>
      <c r="I267" s="213">
        <v>0.98000000000000043</v>
      </c>
      <c r="J267" s="213"/>
      <c r="K267" s="213">
        <v>37.67</v>
      </c>
      <c r="L267" s="213">
        <v>28.676999999999921</v>
      </c>
      <c r="M267" s="213">
        <v>3.0999999999999979</v>
      </c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3"/>
      <c r="Y267" s="213"/>
      <c r="Z267" s="201"/>
      <c r="AH267" s="201"/>
      <c r="AI267" s="213"/>
      <c r="AJ267" s="213"/>
      <c r="AK267" s="213"/>
      <c r="AL267" s="201"/>
      <c r="AM267" s="213"/>
      <c r="AN267" s="213"/>
      <c r="AO267" s="213"/>
      <c r="AP267" s="201"/>
      <c r="AT267" s="201"/>
      <c r="AU267" s="213"/>
      <c r="AV267" s="218"/>
      <c r="AW267" s="218"/>
    </row>
    <row r="268" spans="3:49" hidden="1" x14ac:dyDescent="0.35">
      <c r="C268" s="213">
        <v>15.68</v>
      </c>
      <c r="D268" s="213">
        <v>67.616</v>
      </c>
      <c r="E268" s="213">
        <v>1.0699999999999932</v>
      </c>
      <c r="F268" s="201"/>
      <c r="G268" s="213">
        <v>64.680000000000007</v>
      </c>
      <c r="H268" s="219">
        <v>4.1527999999999974</v>
      </c>
      <c r="I268" s="213">
        <v>0.98000000000000043</v>
      </c>
      <c r="J268" s="213"/>
      <c r="K268" s="213">
        <v>37.68</v>
      </c>
      <c r="L268" s="213">
        <v>28.70799999999992</v>
      </c>
      <c r="M268" s="213">
        <v>3.0999999999999979</v>
      </c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  <c r="Z268" s="201"/>
      <c r="AH268" s="201"/>
      <c r="AI268" s="213"/>
      <c r="AJ268" s="213"/>
      <c r="AK268" s="213"/>
      <c r="AL268" s="201"/>
      <c r="AM268" s="213"/>
      <c r="AN268" s="213"/>
      <c r="AO268" s="213"/>
      <c r="AP268" s="201"/>
      <c r="AT268" s="201"/>
      <c r="AU268" s="213"/>
      <c r="AV268" s="218"/>
      <c r="AW268" s="218"/>
    </row>
    <row r="269" spans="3:49" hidden="1" x14ac:dyDescent="0.35">
      <c r="C269" s="213">
        <v>15.69</v>
      </c>
      <c r="D269" s="213">
        <v>67.722999999999999</v>
      </c>
      <c r="E269" s="213">
        <v>1.0699999999999932</v>
      </c>
      <c r="F269" s="201"/>
      <c r="G269" s="213">
        <v>64.69</v>
      </c>
      <c r="H269" s="219">
        <v>4.172399999999997</v>
      </c>
      <c r="I269" s="213">
        <v>0.98000000000000043</v>
      </c>
      <c r="J269" s="213"/>
      <c r="K269" s="213">
        <v>37.69</v>
      </c>
      <c r="L269" s="213">
        <v>28.738999999999919</v>
      </c>
      <c r="M269" s="213">
        <v>3.0999999999999979</v>
      </c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01"/>
      <c r="AH269" s="201"/>
      <c r="AI269" s="213"/>
      <c r="AJ269" s="213"/>
      <c r="AK269" s="213"/>
      <c r="AL269" s="201"/>
      <c r="AM269" s="213"/>
      <c r="AN269" s="213"/>
      <c r="AO269" s="213"/>
      <c r="AP269" s="201"/>
      <c r="AT269" s="201"/>
      <c r="AU269" s="213"/>
      <c r="AV269" s="218"/>
      <c r="AW269" s="218"/>
    </row>
    <row r="270" spans="3:49" hidden="1" x14ac:dyDescent="0.35">
      <c r="C270" s="213">
        <v>15.7</v>
      </c>
      <c r="D270" s="213">
        <v>67.83</v>
      </c>
      <c r="E270" s="213"/>
      <c r="F270" s="201"/>
      <c r="G270" s="213">
        <v>64.7</v>
      </c>
      <c r="H270" s="219">
        <v>4.1919999999999966</v>
      </c>
      <c r="I270" s="213">
        <v>0.98000000000000043</v>
      </c>
      <c r="J270" s="213"/>
      <c r="K270" s="213">
        <v>37.700000000000003</v>
      </c>
      <c r="L270" s="213">
        <v>28.769999999999918</v>
      </c>
      <c r="M270" s="213">
        <v>3.0999999999999979</v>
      </c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01"/>
      <c r="AH270" s="201"/>
      <c r="AI270" s="213"/>
      <c r="AJ270" s="213"/>
      <c r="AK270" s="213"/>
      <c r="AL270" s="201"/>
      <c r="AM270" s="213"/>
      <c r="AN270" s="213"/>
      <c r="AO270" s="213"/>
      <c r="AP270" s="201"/>
      <c r="AT270" s="201"/>
      <c r="AU270" s="213"/>
      <c r="AV270" s="218"/>
      <c r="AW270" s="218"/>
    </row>
    <row r="271" spans="3:49" hidden="1" x14ac:dyDescent="0.35">
      <c r="C271" s="213">
        <v>15.71</v>
      </c>
      <c r="D271" s="213">
        <v>67.938000000000002</v>
      </c>
      <c r="E271" s="213">
        <v>1.0799999999999983</v>
      </c>
      <c r="F271" s="201"/>
      <c r="G271" s="213">
        <v>64.709999999999994</v>
      </c>
      <c r="H271" s="219">
        <v>4.2115999999999962</v>
      </c>
      <c r="I271" s="213">
        <v>0.98000000000000043</v>
      </c>
      <c r="J271" s="213"/>
      <c r="K271" s="213">
        <v>37.71</v>
      </c>
      <c r="L271" s="213">
        <v>28.800999999999917</v>
      </c>
      <c r="M271" s="213">
        <v>3.0999999999999979</v>
      </c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01"/>
      <c r="AH271" s="201"/>
      <c r="AI271" s="213"/>
      <c r="AJ271" s="213"/>
      <c r="AK271" s="213"/>
      <c r="AL271" s="201"/>
      <c r="AM271" s="213"/>
      <c r="AN271" s="213"/>
      <c r="AO271" s="213"/>
      <c r="AP271" s="201"/>
      <c r="AT271" s="201"/>
      <c r="AU271" s="213"/>
      <c r="AV271" s="218"/>
      <c r="AW271" s="218"/>
    </row>
    <row r="272" spans="3:49" hidden="1" x14ac:dyDescent="0.35">
      <c r="C272" s="213">
        <v>15.72</v>
      </c>
      <c r="D272" s="213">
        <v>68.046000000000006</v>
      </c>
      <c r="E272" s="213">
        <v>1.0799999999999983</v>
      </c>
      <c r="F272" s="201"/>
      <c r="G272" s="213">
        <v>64.72</v>
      </c>
      <c r="H272" s="219">
        <v>4.2311999999999959</v>
      </c>
      <c r="I272" s="213">
        <v>0.98000000000000043</v>
      </c>
      <c r="J272" s="213"/>
      <c r="K272" s="213">
        <v>37.72</v>
      </c>
      <c r="L272" s="213">
        <v>28.831999999999915</v>
      </c>
      <c r="M272" s="213">
        <v>3.0999999999999979</v>
      </c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01"/>
      <c r="AH272" s="201"/>
      <c r="AI272" s="213"/>
      <c r="AJ272" s="213"/>
      <c r="AK272" s="213"/>
      <c r="AL272" s="201"/>
      <c r="AM272" s="213"/>
      <c r="AN272" s="213"/>
      <c r="AO272" s="213"/>
      <c r="AP272" s="201"/>
      <c r="AT272" s="201"/>
      <c r="AU272" s="213"/>
      <c r="AV272" s="218"/>
      <c r="AW272" s="218"/>
    </row>
    <row r="273" spans="3:49" hidden="1" x14ac:dyDescent="0.35">
      <c r="C273" s="213">
        <v>15.73</v>
      </c>
      <c r="D273" s="213">
        <v>68.154000000000011</v>
      </c>
      <c r="E273" s="213">
        <v>1.0799999999999983</v>
      </c>
      <c r="F273" s="201"/>
      <c r="G273" s="213">
        <v>64.73</v>
      </c>
      <c r="H273" s="219">
        <v>4.2507999999999955</v>
      </c>
      <c r="I273" s="213">
        <v>0.98000000000000043</v>
      </c>
      <c r="J273" s="213"/>
      <c r="K273" s="213">
        <v>37.729999999999997</v>
      </c>
      <c r="L273" s="213">
        <v>28.862999999999914</v>
      </c>
      <c r="M273" s="213">
        <v>3.0999999999999979</v>
      </c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01"/>
      <c r="AH273" s="201"/>
      <c r="AI273" s="213"/>
      <c r="AJ273" s="213"/>
      <c r="AK273" s="213"/>
      <c r="AL273" s="201"/>
      <c r="AM273" s="213"/>
      <c r="AN273" s="213"/>
      <c r="AO273" s="213"/>
      <c r="AP273" s="201"/>
      <c r="AT273" s="201"/>
      <c r="AU273" s="213"/>
      <c r="AV273" s="218"/>
      <c r="AW273" s="218"/>
    </row>
    <row r="274" spans="3:49" hidden="1" x14ac:dyDescent="0.35">
      <c r="C274" s="213">
        <v>15.74</v>
      </c>
      <c r="D274" s="213">
        <v>68.262000000000015</v>
      </c>
      <c r="E274" s="213">
        <v>1.0799999999999983</v>
      </c>
      <c r="F274" s="201"/>
      <c r="G274" s="213">
        <v>64.739999999999995</v>
      </c>
      <c r="H274" s="219">
        <v>4.2703999999999951</v>
      </c>
      <c r="I274" s="213">
        <v>0.98000000000000043</v>
      </c>
      <c r="J274" s="213"/>
      <c r="K274" s="213">
        <v>37.74</v>
      </c>
      <c r="L274" s="213">
        <v>28.893999999999913</v>
      </c>
      <c r="M274" s="213">
        <v>3.0999999999999979</v>
      </c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01"/>
      <c r="AH274" s="201"/>
      <c r="AI274" s="213"/>
      <c r="AJ274" s="213"/>
      <c r="AK274" s="213"/>
      <c r="AL274" s="201"/>
      <c r="AM274" s="213"/>
      <c r="AN274" s="213"/>
      <c r="AO274" s="213"/>
      <c r="AP274" s="201"/>
      <c r="AT274" s="201"/>
      <c r="AU274" s="213"/>
      <c r="AV274" s="218"/>
      <c r="AW274" s="218"/>
    </row>
    <row r="275" spans="3:49" hidden="1" x14ac:dyDescent="0.35">
      <c r="C275" s="213">
        <v>15.75</v>
      </c>
      <c r="D275" s="213">
        <v>68.370000000000019</v>
      </c>
      <c r="E275" s="213">
        <v>1.0799999999999983</v>
      </c>
      <c r="F275" s="201"/>
      <c r="G275" s="213">
        <v>64.75</v>
      </c>
      <c r="H275" s="219">
        <v>4.2899999999999947</v>
      </c>
      <c r="I275" s="213">
        <v>0.98000000000000043</v>
      </c>
      <c r="J275" s="213"/>
      <c r="K275" s="213">
        <v>37.75</v>
      </c>
      <c r="L275" s="213">
        <v>28.924999999999912</v>
      </c>
      <c r="M275" s="213">
        <v>3.0999999999999979</v>
      </c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01"/>
      <c r="AH275" s="201"/>
      <c r="AI275" s="213"/>
      <c r="AJ275" s="213"/>
      <c r="AK275" s="213"/>
      <c r="AL275" s="201"/>
      <c r="AM275" s="213"/>
      <c r="AN275" s="213"/>
      <c r="AO275" s="213"/>
      <c r="AP275" s="201"/>
      <c r="AT275" s="201"/>
      <c r="AU275" s="213"/>
      <c r="AV275" s="218"/>
      <c r="AW275" s="218"/>
    </row>
    <row r="276" spans="3:49" hidden="1" x14ac:dyDescent="0.35">
      <c r="C276" s="213">
        <v>15.76</v>
      </c>
      <c r="D276" s="213">
        <v>68.478000000000023</v>
      </c>
      <c r="E276" s="213">
        <v>1.0799999999999983</v>
      </c>
      <c r="F276" s="201"/>
      <c r="G276" s="213">
        <v>64.760000000000005</v>
      </c>
      <c r="H276" s="219">
        <v>4.3095999999999943</v>
      </c>
      <c r="I276" s="213">
        <v>0.98000000000000043</v>
      </c>
      <c r="J276" s="213"/>
      <c r="K276" s="213">
        <v>37.76</v>
      </c>
      <c r="L276" s="213">
        <v>28.955999999999911</v>
      </c>
      <c r="M276" s="213">
        <v>3.0999999999999979</v>
      </c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01"/>
      <c r="AH276" s="201"/>
      <c r="AI276" s="213"/>
      <c r="AJ276" s="213"/>
      <c r="AK276" s="213"/>
      <c r="AL276" s="201"/>
      <c r="AM276" s="213"/>
      <c r="AN276" s="213"/>
      <c r="AO276" s="213"/>
      <c r="AP276" s="201"/>
      <c r="AT276" s="201"/>
      <c r="AU276" s="213"/>
      <c r="AV276" s="218"/>
      <c r="AW276" s="218"/>
    </row>
    <row r="277" spans="3:49" hidden="1" x14ac:dyDescent="0.35">
      <c r="C277" s="213">
        <v>15.77</v>
      </c>
      <c r="D277" s="213">
        <v>68.586000000000027</v>
      </c>
      <c r="E277" s="213">
        <v>1.0799999999999983</v>
      </c>
      <c r="F277" s="201"/>
      <c r="G277" s="213">
        <v>64.77</v>
      </c>
      <c r="H277" s="219">
        <v>4.3291999999999939</v>
      </c>
      <c r="I277" s="213">
        <v>0.98000000000000043</v>
      </c>
      <c r="J277" s="213"/>
      <c r="K277" s="213">
        <v>37.770000000000003</v>
      </c>
      <c r="L277" s="213">
        <v>28.98699999999991</v>
      </c>
      <c r="M277" s="213">
        <v>3.0999999999999979</v>
      </c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01"/>
      <c r="AH277" s="201"/>
      <c r="AI277" s="213"/>
      <c r="AJ277" s="213"/>
      <c r="AK277" s="213"/>
      <c r="AL277" s="201"/>
      <c r="AM277" s="213"/>
      <c r="AN277" s="213"/>
      <c r="AO277" s="213"/>
      <c r="AP277" s="201"/>
      <c r="AT277" s="201"/>
      <c r="AU277" s="213"/>
      <c r="AV277" s="218"/>
      <c r="AW277" s="218"/>
    </row>
    <row r="278" spans="3:49" hidden="1" x14ac:dyDescent="0.35">
      <c r="C278" s="213">
        <v>15.78</v>
      </c>
      <c r="D278" s="213">
        <v>68.694000000000031</v>
      </c>
      <c r="E278" s="213">
        <v>1.0799999999999983</v>
      </c>
      <c r="F278" s="201"/>
      <c r="G278" s="213">
        <v>64.78</v>
      </c>
      <c r="H278" s="219">
        <v>4.3487999999999936</v>
      </c>
      <c r="I278" s="213">
        <v>0.98000000000000043</v>
      </c>
      <c r="J278" s="213"/>
      <c r="K278" s="213">
        <v>37.78</v>
      </c>
      <c r="L278" s="213">
        <v>29.017999999999908</v>
      </c>
      <c r="M278" s="213">
        <v>3.0999999999999979</v>
      </c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01"/>
      <c r="AH278" s="201"/>
      <c r="AI278" s="213"/>
      <c r="AJ278" s="213"/>
      <c r="AK278" s="213"/>
      <c r="AL278" s="201"/>
      <c r="AM278" s="213"/>
      <c r="AN278" s="213"/>
      <c r="AO278" s="213"/>
      <c r="AP278" s="201"/>
      <c r="AT278" s="201"/>
      <c r="AU278" s="213"/>
      <c r="AV278" s="218"/>
      <c r="AW278" s="218"/>
    </row>
    <row r="279" spans="3:49" hidden="1" x14ac:dyDescent="0.35">
      <c r="C279" s="213">
        <v>15.79</v>
      </c>
      <c r="D279" s="213">
        <v>68.802000000000035</v>
      </c>
      <c r="E279" s="213">
        <v>1.0799999999999983</v>
      </c>
      <c r="F279" s="201"/>
      <c r="G279" s="213">
        <v>64.790000000000006</v>
      </c>
      <c r="H279" s="219">
        <v>4.3683999999999932</v>
      </c>
      <c r="I279" s="213">
        <v>0.98000000000000043</v>
      </c>
      <c r="J279" s="213"/>
      <c r="K279" s="213">
        <v>37.79</v>
      </c>
      <c r="L279" s="213">
        <v>29.048999999999907</v>
      </c>
      <c r="M279" s="213">
        <v>3.0999999999999979</v>
      </c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01"/>
      <c r="AH279" s="201"/>
      <c r="AI279" s="213"/>
      <c r="AJ279" s="213"/>
      <c r="AK279" s="213"/>
      <c r="AL279" s="201"/>
      <c r="AM279" s="213"/>
      <c r="AN279" s="213"/>
      <c r="AO279" s="213"/>
      <c r="AP279" s="201"/>
      <c r="AT279" s="201"/>
      <c r="AU279" s="213"/>
      <c r="AV279" s="218"/>
      <c r="AW279" s="218"/>
    </row>
    <row r="280" spans="3:49" hidden="1" x14ac:dyDescent="0.35">
      <c r="C280" s="213">
        <v>15.8</v>
      </c>
      <c r="D280" s="213">
        <v>68.91</v>
      </c>
      <c r="E280" s="213"/>
      <c r="F280" s="201"/>
      <c r="G280" s="213">
        <v>64.8</v>
      </c>
      <c r="H280" s="219">
        <v>4.3879999999999928</v>
      </c>
      <c r="I280" s="213">
        <v>0.98000000000000043</v>
      </c>
      <c r="J280" s="213"/>
      <c r="K280" s="213">
        <v>37.799999999999997</v>
      </c>
      <c r="L280" s="213">
        <v>29.079999999999906</v>
      </c>
      <c r="M280" s="213">
        <v>3.0999999999999979</v>
      </c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01"/>
      <c r="AH280" s="201"/>
      <c r="AI280" s="213"/>
      <c r="AJ280" s="213"/>
      <c r="AK280" s="213"/>
      <c r="AL280" s="201"/>
      <c r="AM280" s="213"/>
      <c r="AN280" s="213"/>
      <c r="AO280" s="213"/>
      <c r="AP280" s="201"/>
      <c r="AT280" s="201"/>
      <c r="AU280" s="213"/>
      <c r="AV280" s="218"/>
      <c r="AW280" s="218"/>
    </row>
    <row r="281" spans="3:49" hidden="1" x14ac:dyDescent="0.35">
      <c r="C281" s="213">
        <v>15.81</v>
      </c>
      <c r="D281" s="213">
        <v>69.016999999999996</v>
      </c>
      <c r="E281" s="213">
        <v>1.0700000000000074</v>
      </c>
      <c r="F281" s="201"/>
      <c r="G281" s="213">
        <v>64.81</v>
      </c>
      <c r="H281" s="219">
        <v>4.4075999999999924</v>
      </c>
      <c r="I281" s="213">
        <v>0.98000000000000043</v>
      </c>
      <c r="J281" s="213"/>
      <c r="K281" s="213">
        <v>37.81</v>
      </c>
      <c r="L281" s="213">
        <v>29.110999999999905</v>
      </c>
      <c r="M281" s="213">
        <v>3.0999999999999979</v>
      </c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01"/>
      <c r="AH281" s="201"/>
      <c r="AI281" s="213"/>
      <c r="AJ281" s="213"/>
      <c r="AK281" s="213"/>
      <c r="AL281" s="201"/>
      <c r="AM281" s="213"/>
      <c r="AN281" s="213"/>
      <c r="AO281" s="213"/>
      <c r="AP281" s="201"/>
      <c r="AT281" s="201"/>
      <c r="AU281" s="213"/>
      <c r="AV281" s="218"/>
      <c r="AW281" s="218"/>
    </row>
    <row r="282" spans="3:49" hidden="1" x14ac:dyDescent="0.35">
      <c r="C282" s="213">
        <v>15.82</v>
      </c>
      <c r="D282" s="213">
        <v>69.123999999999995</v>
      </c>
      <c r="E282" s="213">
        <v>1.0700000000000074</v>
      </c>
      <c r="F282" s="201"/>
      <c r="G282" s="213">
        <v>64.819999999999993</v>
      </c>
      <c r="H282" s="219">
        <v>4.427199999999992</v>
      </c>
      <c r="I282" s="213">
        <v>0.98000000000000043</v>
      </c>
      <c r="J282" s="213"/>
      <c r="K282" s="213">
        <v>37.82</v>
      </c>
      <c r="L282" s="213">
        <v>29.141999999999904</v>
      </c>
      <c r="M282" s="213">
        <v>3.0999999999999979</v>
      </c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01"/>
      <c r="AH282" s="201"/>
      <c r="AI282" s="213"/>
      <c r="AJ282" s="213"/>
      <c r="AK282" s="213"/>
      <c r="AL282" s="201"/>
      <c r="AM282" s="213"/>
      <c r="AN282" s="213"/>
      <c r="AO282" s="213"/>
      <c r="AP282" s="201"/>
      <c r="AT282" s="201"/>
      <c r="AU282" s="213"/>
      <c r="AV282" s="218"/>
      <c r="AW282" s="218"/>
    </row>
    <row r="283" spans="3:49" hidden="1" x14ac:dyDescent="0.35">
      <c r="C283" s="213">
        <v>15.83</v>
      </c>
      <c r="D283" s="213">
        <v>69.230999999999995</v>
      </c>
      <c r="E283" s="213">
        <v>1.0700000000000074</v>
      </c>
      <c r="F283" s="201"/>
      <c r="G283" s="213">
        <v>64.83</v>
      </c>
      <c r="H283" s="219">
        <v>4.4467999999999916</v>
      </c>
      <c r="I283" s="213">
        <v>0.98000000000000043</v>
      </c>
      <c r="J283" s="213"/>
      <c r="K283" s="213">
        <v>37.83</v>
      </c>
      <c r="L283" s="213">
        <v>29.172999999999902</v>
      </c>
      <c r="M283" s="213">
        <v>3.0999999999999979</v>
      </c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01"/>
      <c r="AH283" s="201"/>
      <c r="AI283" s="213"/>
      <c r="AJ283" s="213"/>
      <c r="AK283" s="213"/>
      <c r="AL283" s="201"/>
      <c r="AM283" s="213"/>
      <c r="AN283" s="213"/>
      <c r="AO283" s="213"/>
      <c r="AP283" s="201"/>
      <c r="AT283" s="201"/>
      <c r="AU283" s="213"/>
      <c r="AV283" s="218"/>
      <c r="AW283" s="218"/>
    </row>
    <row r="284" spans="3:49" hidden="1" x14ac:dyDescent="0.35">
      <c r="C284" s="213">
        <v>15.84</v>
      </c>
      <c r="D284" s="213">
        <v>69.337999999999994</v>
      </c>
      <c r="E284" s="213">
        <v>1.0700000000000074</v>
      </c>
      <c r="F284" s="201"/>
      <c r="G284" s="213">
        <v>64.84</v>
      </c>
      <c r="H284" s="219">
        <v>4.4663999999999913</v>
      </c>
      <c r="I284" s="213">
        <v>0.98000000000000043</v>
      </c>
      <c r="J284" s="213"/>
      <c r="K284" s="213">
        <v>37.840000000000003</v>
      </c>
      <c r="L284" s="213">
        <v>29.203999999999901</v>
      </c>
      <c r="M284" s="213">
        <v>3.0999999999999979</v>
      </c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01"/>
      <c r="AH284" s="201"/>
      <c r="AI284" s="213"/>
      <c r="AJ284" s="213"/>
      <c r="AK284" s="213"/>
      <c r="AL284" s="201"/>
      <c r="AM284" s="213"/>
      <c r="AN284" s="213"/>
      <c r="AO284" s="213"/>
      <c r="AP284" s="201"/>
      <c r="AT284" s="201"/>
      <c r="AU284" s="213"/>
      <c r="AV284" s="218"/>
      <c r="AW284" s="218"/>
    </row>
    <row r="285" spans="3:49" hidden="1" x14ac:dyDescent="0.35">
      <c r="C285" s="213">
        <v>15.85</v>
      </c>
      <c r="D285" s="213">
        <v>69.444999999999993</v>
      </c>
      <c r="E285" s="213">
        <v>1.0700000000000074</v>
      </c>
      <c r="F285" s="201"/>
      <c r="G285" s="213">
        <v>64.849999999999994</v>
      </c>
      <c r="H285" s="219">
        <v>4.4859999999999909</v>
      </c>
      <c r="I285" s="213">
        <v>0.98000000000000043</v>
      </c>
      <c r="J285" s="213"/>
      <c r="K285" s="213">
        <v>37.85</v>
      </c>
      <c r="L285" s="213">
        <v>29.2349999999999</v>
      </c>
      <c r="M285" s="213">
        <v>3.0999999999999979</v>
      </c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01"/>
      <c r="AH285" s="201"/>
      <c r="AI285" s="213"/>
      <c r="AJ285" s="213"/>
      <c r="AK285" s="213"/>
      <c r="AL285" s="201"/>
      <c r="AM285" s="213"/>
      <c r="AN285" s="213"/>
      <c r="AO285" s="213"/>
      <c r="AP285" s="201"/>
      <c r="AT285" s="201"/>
      <c r="AU285" s="213"/>
      <c r="AV285" s="218"/>
      <c r="AW285" s="218"/>
    </row>
    <row r="286" spans="3:49" hidden="1" x14ac:dyDescent="0.35">
      <c r="C286" s="213">
        <v>15.86</v>
      </c>
      <c r="D286" s="213">
        <v>69.551999999999992</v>
      </c>
      <c r="E286" s="213">
        <v>1.0700000000000074</v>
      </c>
      <c r="F286" s="201"/>
      <c r="G286" s="213">
        <v>64.86</v>
      </c>
      <c r="H286" s="219">
        <v>4.5055999999999905</v>
      </c>
      <c r="I286" s="213">
        <v>0.98000000000000043</v>
      </c>
      <c r="J286" s="213"/>
      <c r="K286" s="213">
        <v>37.86</v>
      </c>
      <c r="L286" s="213">
        <v>29.265999999999899</v>
      </c>
      <c r="M286" s="213">
        <v>3.0999999999999979</v>
      </c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01"/>
      <c r="AH286" s="201"/>
      <c r="AI286" s="213"/>
      <c r="AJ286" s="213"/>
      <c r="AK286" s="213"/>
      <c r="AL286" s="201"/>
      <c r="AM286" s="213"/>
      <c r="AN286" s="213"/>
      <c r="AO286" s="213"/>
      <c r="AP286" s="201"/>
      <c r="AT286" s="201"/>
      <c r="AU286" s="213"/>
      <c r="AV286" s="218"/>
      <c r="AW286" s="218"/>
    </row>
    <row r="287" spans="3:49" hidden="1" x14ac:dyDescent="0.35">
      <c r="C287" s="213">
        <v>15.87</v>
      </c>
      <c r="D287" s="213">
        <v>69.658999999999992</v>
      </c>
      <c r="E287" s="213">
        <v>1.0700000000000074</v>
      </c>
      <c r="F287" s="201"/>
      <c r="G287" s="213">
        <v>64.87</v>
      </c>
      <c r="H287" s="219">
        <v>4.5251999999999901</v>
      </c>
      <c r="I287" s="213">
        <v>0.98000000000000043</v>
      </c>
      <c r="J287" s="213"/>
      <c r="K287" s="213">
        <v>37.869999999999997</v>
      </c>
      <c r="L287" s="213">
        <v>29.296999999999898</v>
      </c>
      <c r="M287" s="213">
        <v>3.0999999999999979</v>
      </c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01"/>
      <c r="AH287" s="201"/>
      <c r="AI287" s="213"/>
      <c r="AJ287" s="213"/>
      <c r="AK287" s="213"/>
      <c r="AL287" s="201"/>
      <c r="AM287" s="213"/>
      <c r="AN287" s="213"/>
      <c r="AO287" s="213"/>
      <c r="AP287" s="201"/>
      <c r="AT287" s="201"/>
      <c r="AU287" s="213"/>
      <c r="AV287" s="218"/>
      <c r="AW287" s="218"/>
    </row>
    <row r="288" spans="3:49" hidden="1" x14ac:dyDescent="0.35">
      <c r="C288" s="213">
        <v>15.88</v>
      </c>
      <c r="D288" s="213">
        <v>69.765999999999991</v>
      </c>
      <c r="E288" s="213">
        <v>1.0700000000000074</v>
      </c>
      <c r="F288" s="201"/>
      <c r="G288" s="213">
        <v>64.88</v>
      </c>
      <c r="H288" s="219">
        <v>4.5447999999999897</v>
      </c>
      <c r="I288" s="213">
        <v>0.98000000000000043</v>
      </c>
      <c r="J288" s="213"/>
      <c r="K288" s="213">
        <v>37.880000000000003</v>
      </c>
      <c r="L288" s="213">
        <v>29.327999999999896</v>
      </c>
      <c r="M288" s="213">
        <v>3.0999999999999979</v>
      </c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01"/>
      <c r="AH288" s="201"/>
      <c r="AI288" s="213"/>
      <c r="AJ288" s="213"/>
      <c r="AK288" s="213"/>
      <c r="AL288" s="201"/>
      <c r="AM288" s="213"/>
      <c r="AN288" s="213"/>
      <c r="AO288" s="213"/>
      <c r="AP288" s="201"/>
      <c r="AT288" s="201"/>
      <c r="AU288" s="213"/>
      <c r="AV288" s="218"/>
      <c r="AW288" s="218"/>
    </row>
    <row r="289" spans="3:49" hidden="1" x14ac:dyDescent="0.35">
      <c r="C289" s="213">
        <v>15.89</v>
      </c>
      <c r="D289" s="213">
        <v>69.87299999999999</v>
      </c>
      <c r="E289" s="213">
        <v>1.0700000000000074</v>
      </c>
      <c r="F289" s="201"/>
      <c r="G289" s="213">
        <v>64.89</v>
      </c>
      <c r="H289" s="219">
        <v>4.5643999999999894</v>
      </c>
      <c r="I289" s="213">
        <v>0.98000000000000043</v>
      </c>
      <c r="J289" s="213"/>
      <c r="K289" s="213">
        <v>37.89</v>
      </c>
      <c r="L289" s="213">
        <v>29.358999999999895</v>
      </c>
      <c r="M289" s="213">
        <v>3.0999999999999979</v>
      </c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01"/>
      <c r="AH289" s="201"/>
      <c r="AI289" s="213"/>
      <c r="AJ289" s="213"/>
      <c r="AK289" s="213"/>
      <c r="AL289" s="201"/>
      <c r="AM289" s="213"/>
      <c r="AN289" s="213"/>
      <c r="AO289" s="213"/>
      <c r="AP289" s="201"/>
      <c r="AT289" s="201"/>
      <c r="AU289" s="213"/>
      <c r="AV289" s="218"/>
      <c r="AW289" s="218"/>
    </row>
    <row r="290" spans="3:49" hidden="1" x14ac:dyDescent="0.35">
      <c r="C290" s="213">
        <v>15.9</v>
      </c>
      <c r="D290" s="213">
        <v>69.98</v>
      </c>
      <c r="E290" s="213"/>
      <c r="F290" s="201"/>
      <c r="G290" s="213">
        <v>64.900000000000006</v>
      </c>
      <c r="H290" s="219">
        <v>4.583999999999989</v>
      </c>
      <c r="I290" s="213">
        <v>0.98000000000000043</v>
      </c>
      <c r="J290" s="213"/>
      <c r="K290" s="213">
        <v>37.9</v>
      </c>
      <c r="L290" s="213">
        <v>29.389999999999894</v>
      </c>
      <c r="M290" s="213">
        <v>3.0999999999999979</v>
      </c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01"/>
      <c r="AH290" s="201"/>
      <c r="AI290" s="213"/>
      <c r="AJ290" s="213"/>
      <c r="AK290" s="213"/>
      <c r="AL290" s="201"/>
      <c r="AM290" s="213"/>
      <c r="AN290" s="213"/>
      <c r="AO290" s="213"/>
      <c r="AP290" s="201"/>
      <c r="AT290" s="201"/>
      <c r="AU290" s="213"/>
      <c r="AV290" s="218"/>
      <c r="AW290" s="218"/>
    </row>
    <row r="291" spans="3:49" hidden="1" x14ac:dyDescent="0.35">
      <c r="C291" s="213">
        <v>15.91</v>
      </c>
      <c r="D291" s="213">
        <v>70.195000000000007</v>
      </c>
      <c r="E291" s="213">
        <v>2.1499999999999915</v>
      </c>
      <c r="F291" s="201"/>
      <c r="G291" s="213">
        <v>64.91</v>
      </c>
      <c r="H291" s="219">
        <v>4.6035999999999886</v>
      </c>
      <c r="I291" s="213">
        <v>0.98000000000000043</v>
      </c>
      <c r="J291" s="213"/>
      <c r="K291" s="213">
        <v>37.909999999999997</v>
      </c>
      <c r="L291" s="213">
        <v>29.420999999999893</v>
      </c>
      <c r="M291" s="213">
        <v>3.0999999999999979</v>
      </c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  <c r="Z291" s="201"/>
      <c r="AH291" s="201"/>
      <c r="AI291" s="213"/>
      <c r="AJ291" s="213"/>
      <c r="AK291" s="213"/>
      <c r="AL291" s="201"/>
      <c r="AM291" s="213"/>
      <c r="AN291" s="213"/>
      <c r="AO291" s="213"/>
      <c r="AP291" s="201"/>
      <c r="AT291" s="201"/>
      <c r="AU291" s="213"/>
      <c r="AV291" s="218"/>
      <c r="AW291" s="218"/>
    </row>
    <row r="292" spans="3:49" hidden="1" x14ac:dyDescent="0.35">
      <c r="C292" s="213">
        <v>15.92</v>
      </c>
      <c r="D292" s="213">
        <v>70.410000000000011</v>
      </c>
      <c r="E292" s="213">
        <v>2.1499999999999915</v>
      </c>
      <c r="F292" s="201"/>
      <c r="G292" s="213">
        <v>64.92</v>
      </c>
      <c r="H292" s="219">
        <v>4.6231999999999882</v>
      </c>
      <c r="I292" s="213">
        <v>0.98000000000000043</v>
      </c>
      <c r="J292" s="213"/>
      <c r="K292" s="213">
        <v>37.92</v>
      </c>
      <c r="L292" s="213">
        <v>29.451999999999892</v>
      </c>
      <c r="M292" s="213">
        <v>3.0999999999999979</v>
      </c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  <c r="Z292" s="201"/>
      <c r="AH292" s="201"/>
      <c r="AI292" s="213"/>
      <c r="AJ292" s="213"/>
      <c r="AK292" s="213"/>
      <c r="AL292" s="201"/>
      <c r="AM292" s="213"/>
      <c r="AN292" s="213"/>
      <c r="AO292" s="213"/>
      <c r="AP292" s="201"/>
      <c r="AT292" s="201"/>
      <c r="AU292" s="213"/>
      <c r="AV292" s="218"/>
      <c r="AW292" s="218"/>
    </row>
    <row r="293" spans="3:49" hidden="1" x14ac:dyDescent="0.35">
      <c r="C293" s="213">
        <v>15.93</v>
      </c>
      <c r="D293" s="213">
        <v>70.625000000000014</v>
      </c>
      <c r="E293" s="213">
        <v>2.1499999999999915</v>
      </c>
      <c r="F293" s="201"/>
      <c r="G293" s="213">
        <v>64.930000000000007</v>
      </c>
      <c r="H293" s="219">
        <v>4.6427999999999878</v>
      </c>
      <c r="I293" s="213">
        <v>0.98000000000000043</v>
      </c>
      <c r="J293" s="213"/>
      <c r="K293" s="213">
        <v>37.93</v>
      </c>
      <c r="L293" s="213">
        <v>29.48299999999989</v>
      </c>
      <c r="M293" s="213">
        <v>3.0999999999999979</v>
      </c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01"/>
      <c r="AH293" s="201"/>
      <c r="AI293" s="213"/>
      <c r="AJ293" s="213"/>
      <c r="AK293" s="213"/>
      <c r="AL293" s="201"/>
      <c r="AM293" s="213"/>
      <c r="AN293" s="213"/>
      <c r="AO293" s="213"/>
      <c r="AP293" s="201"/>
      <c r="AT293" s="201"/>
      <c r="AU293" s="213"/>
      <c r="AV293" s="218"/>
      <c r="AW293" s="218"/>
    </row>
    <row r="294" spans="3:49" hidden="1" x14ac:dyDescent="0.35">
      <c r="C294" s="213">
        <v>15.94</v>
      </c>
      <c r="D294" s="213">
        <v>70.840000000000018</v>
      </c>
      <c r="E294" s="213">
        <v>2.1499999999999915</v>
      </c>
      <c r="F294" s="201"/>
      <c r="G294" s="213">
        <v>64.94</v>
      </c>
      <c r="H294" s="219">
        <v>4.6623999999999874</v>
      </c>
      <c r="I294" s="213">
        <v>0.98000000000000043</v>
      </c>
      <c r="J294" s="213"/>
      <c r="K294" s="213">
        <v>37.94</v>
      </c>
      <c r="L294" s="213">
        <v>29.513999999999889</v>
      </c>
      <c r="M294" s="213">
        <v>3.0999999999999979</v>
      </c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  <c r="Z294" s="201"/>
      <c r="AH294" s="201"/>
      <c r="AI294" s="213"/>
      <c r="AJ294" s="213"/>
      <c r="AK294" s="213"/>
      <c r="AL294" s="201"/>
      <c r="AM294" s="213"/>
      <c r="AN294" s="213"/>
      <c r="AO294" s="213"/>
      <c r="AP294" s="201"/>
      <c r="AT294" s="201"/>
      <c r="AU294" s="213"/>
      <c r="AV294" s="218"/>
      <c r="AW294" s="218"/>
    </row>
    <row r="295" spans="3:49" hidden="1" x14ac:dyDescent="0.35">
      <c r="C295" s="213">
        <v>15.95</v>
      </c>
      <c r="D295" s="213">
        <v>71.055000000000021</v>
      </c>
      <c r="E295" s="213">
        <v>2.1499999999999915</v>
      </c>
      <c r="F295" s="201"/>
      <c r="G295" s="213">
        <v>64.95</v>
      </c>
      <c r="H295" s="219">
        <v>4.6819999999999871</v>
      </c>
      <c r="I295" s="213">
        <v>0.98000000000000043</v>
      </c>
      <c r="J295" s="213"/>
      <c r="K295" s="213">
        <v>37.950000000000003</v>
      </c>
      <c r="L295" s="213">
        <v>29.544999999999888</v>
      </c>
      <c r="M295" s="213">
        <v>3.0999999999999979</v>
      </c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01"/>
      <c r="AH295" s="201"/>
      <c r="AI295" s="213"/>
      <c r="AJ295" s="213"/>
      <c r="AK295" s="213"/>
      <c r="AL295" s="201"/>
      <c r="AM295" s="213"/>
      <c r="AN295" s="213"/>
      <c r="AO295" s="213"/>
      <c r="AP295" s="201"/>
      <c r="AT295" s="201"/>
      <c r="AU295" s="213"/>
      <c r="AV295" s="218"/>
      <c r="AW295" s="218"/>
    </row>
    <row r="296" spans="3:49" hidden="1" x14ac:dyDescent="0.35">
      <c r="C296" s="213">
        <v>15.96</v>
      </c>
      <c r="D296" s="213">
        <v>71.270000000000024</v>
      </c>
      <c r="E296" s="213">
        <v>2.1499999999999915</v>
      </c>
      <c r="F296" s="201"/>
      <c r="G296" s="213">
        <v>64.959999999999994</v>
      </c>
      <c r="H296" s="219">
        <v>4.7015999999999867</v>
      </c>
      <c r="I296" s="213">
        <v>0.98000000000000043</v>
      </c>
      <c r="J296" s="213"/>
      <c r="K296" s="213">
        <v>37.96</v>
      </c>
      <c r="L296" s="213">
        <v>29.575999999999887</v>
      </c>
      <c r="M296" s="213">
        <v>3.0999999999999979</v>
      </c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  <c r="Z296" s="201"/>
      <c r="AH296" s="201"/>
      <c r="AI296" s="213"/>
      <c r="AJ296" s="213"/>
      <c r="AK296" s="213"/>
      <c r="AL296" s="201"/>
      <c r="AM296" s="213"/>
      <c r="AN296" s="213"/>
      <c r="AO296" s="213"/>
      <c r="AP296" s="201"/>
      <c r="AT296" s="201"/>
      <c r="AU296" s="213"/>
      <c r="AV296" s="218"/>
      <c r="AW296" s="218"/>
    </row>
    <row r="297" spans="3:49" hidden="1" x14ac:dyDescent="0.35">
      <c r="C297" s="213">
        <v>15.97</v>
      </c>
      <c r="D297" s="213">
        <v>71.485000000000028</v>
      </c>
      <c r="E297" s="213">
        <v>2.1499999999999915</v>
      </c>
      <c r="F297" s="201"/>
      <c r="G297" s="213">
        <v>64.97</v>
      </c>
      <c r="H297" s="219">
        <v>4.7211999999999863</v>
      </c>
      <c r="I297" s="213">
        <v>0.98000000000000043</v>
      </c>
      <c r="J297" s="213"/>
      <c r="K297" s="213">
        <v>37.97</v>
      </c>
      <c r="L297" s="213">
        <v>29.606999999999886</v>
      </c>
      <c r="M297" s="213">
        <v>3.0999999999999979</v>
      </c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01"/>
      <c r="AH297" s="201"/>
      <c r="AI297" s="213"/>
      <c r="AJ297" s="213"/>
      <c r="AK297" s="213"/>
      <c r="AL297" s="201"/>
      <c r="AM297" s="213"/>
      <c r="AN297" s="213"/>
      <c r="AO297" s="213"/>
      <c r="AP297" s="201"/>
      <c r="AT297" s="201"/>
      <c r="AU297" s="213"/>
      <c r="AV297" s="218"/>
      <c r="AW297" s="218"/>
    </row>
    <row r="298" spans="3:49" hidden="1" x14ac:dyDescent="0.35">
      <c r="C298" s="213">
        <v>15.98</v>
      </c>
      <c r="D298" s="213">
        <v>71.700000000000031</v>
      </c>
      <c r="E298" s="213">
        <v>2.1499999999999915</v>
      </c>
      <c r="F298" s="201"/>
      <c r="G298" s="213">
        <v>64.98</v>
      </c>
      <c r="H298" s="219">
        <v>4.7407999999999859</v>
      </c>
      <c r="I298" s="213">
        <v>0.98000000000000043</v>
      </c>
      <c r="J298" s="213"/>
      <c r="K298" s="213">
        <v>37.979999999999997</v>
      </c>
      <c r="L298" s="213">
        <v>29.637999999999884</v>
      </c>
      <c r="M298" s="213">
        <v>3.0999999999999979</v>
      </c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  <c r="Z298" s="201"/>
      <c r="AH298" s="201"/>
      <c r="AI298" s="213"/>
      <c r="AJ298" s="213"/>
      <c r="AK298" s="213"/>
      <c r="AL298" s="201"/>
      <c r="AM298" s="213"/>
      <c r="AN298" s="213"/>
      <c r="AO298" s="213"/>
      <c r="AP298" s="201"/>
      <c r="AT298" s="201"/>
      <c r="AU298" s="213"/>
      <c r="AV298" s="218"/>
      <c r="AW298" s="218"/>
    </row>
    <row r="299" spans="3:49" hidden="1" x14ac:dyDescent="0.35">
      <c r="C299" s="213">
        <v>15.99</v>
      </c>
      <c r="D299" s="213">
        <v>71.915000000000035</v>
      </c>
      <c r="E299" s="213">
        <v>2.1499999999999915</v>
      </c>
      <c r="F299" s="201"/>
      <c r="G299" s="213">
        <v>64.989999999999995</v>
      </c>
      <c r="H299" s="219">
        <v>4.7603999999999855</v>
      </c>
      <c r="I299" s="213">
        <v>0.98000000000000043</v>
      </c>
      <c r="J299" s="213"/>
      <c r="K299" s="213">
        <v>37.99</v>
      </c>
      <c r="L299" s="213">
        <v>29.668999999999883</v>
      </c>
      <c r="M299" s="213">
        <v>3.0999999999999979</v>
      </c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  <c r="Z299" s="201"/>
      <c r="AH299" s="201"/>
      <c r="AI299" s="213"/>
      <c r="AJ299" s="213"/>
      <c r="AK299" s="213"/>
      <c r="AL299" s="201"/>
      <c r="AM299" s="213"/>
      <c r="AN299" s="213"/>
      <c r="AO299" s="213"/>
      <c r="AP299" s="201"/>
      <c r="AT299" s="201"/>
      <c r="AU299" s="213"/>
      <c r="AV299" s="218"/>
      <c r="AW299" s="218"/>
    </row>
    <row r="300" spans="3:49" hidden="1" x14ac:dyDescent="0.35">
      <c r="C300" s="213">
        <v>16</v>
      </c>
      <c r="D300" s="213">
        <v>72.13</v>
      </c>
      <c r="E300" s="213"/>
      <c r="F300" s="201"/>
      <c r="G300" s="213">
        <v>65</v>
      </c>
      <c r="H300" s="213">
        <v>4.78</v>
      </c>
      <c r="I300" s="213"/>
      <c r="J300" s="213"/>
      <c r="K300" s="213">
        <v>38</v>
      </c>
      <c r="L300" s="213">
        <v>29.7</v>
      </c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01"/>
      <c r="AH300" s="201"/>
      <c r="AI300" s="213"/>
      <c r="AJ300" s="213"/>
      <c r="AK300" s="213"/>
      <c r="AL300" s="201"/>
      <c r="AM300" s="213"/>
      <c r="AN300" s="213"/>
      <c r="AO300" s="213"/>
      <c r="AP300" s="201"/>
      <c r="AT300" s="201"/>
      <c r="AU300" s="213"/>
      <c r="AV300" s="218"/>
      <c r="AW300" s="201"/>
    </row>
    <row r="301" spans="3:49" hidden="1" x14ac:dyDescent="0.35">
      <c r="C301" s="213">
        <v>16.010000000000002</v>
      </c>
      <c r="D301" s="213">
        <v>72.242999999999995</v>
      </c>
      <c r="E301" s="213">
        <v>1.1300000000000097</v>
      </c>
      <c r="F301" s="201"/>
      <c r="G301" s="213"/>
      <c r="H301" s="213"/>
      <c r="I301" s="213"/>
      <c r="J301" s="213"/>
      <c r="K301" s="213">
        <v>38.01</v>
      </c>
      <c r="L301" s="213">
        <v>29.736000000000001</v>
      </c>
      <c r="M301" s="213">
        <v>3.5999999999999979</v>
      </c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01"/>
      <c r="AH301" s="201"/>
      <c r="AI301" s="213"/>
      <c r="AJ301" s="213"/>
      <c r="AK301" s="213"/>
      <c r="AL301" s="201"/>
      <c r="AM301" s="201"/>
      <c r="AN301" s="201"/>
      <c r="AO301" s="201"/>
      <c r="AP301" s="201"/>
      <c r="AT301" s="201"/>
      <c r="AU301" s="213"/>
      <c r="AV301" s="218"/>
      <c r="AW301" s="218"/>
    </row>
    <row r="302" spans="3:49" hidden="1" x14ac:dyDescent="0.35">
      <c r="C302" s="213">
        <v>16.02</v>
      </c>
      <c r="D302" s="213">
        <v>72.355999999999995</v>
      </c>
      <c r="E302" s="213">
        <v>1.1300000000000097</v>
      </c>
      <c r="F302" s="201"/>
      <c r="G302" s="213"/>
      <c r="H302" s="213"/>
      <c r="I302" s="213"/>
      <c r="J302" s="213"/>
      <c r="K302" s="213">
        <v>38.020000000000003</v>
      </c>
      <c r="L302" s="213">
        <v>29.772000000000002</v>
      </c>
      <c r="M302" s="213">
        <v>3.5999999999999979</v>
      </c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01"/>
      <c r="AH302" s="201"/>
      <c r="AI302" s="213"/>
      <c r="AJ302" s="213"/>
      <c r="AK302" s="213"/>
      <c r="AL302" s="201"/>
      <c r="AM302" s="201"/>
      <c r="AN302" s="201"/>
      <c r="AO302" s="201"/>
      <c r="AP302" s="201"/>
      <c r="AT302" s="201"/>
      <c r="AU302" s="213"/>
      <c r="AV302" s="218"/>
      <c r="AW302" s="218"/>
    </row>
    <row r="303" spans="3:49" hidden="1" x14ac:dyDescent="0.35">
      <c r="C303" s="213">
        <v>16.03</v>
      </c>
      <c r="D303" s="213">
        <v>72.468999999999994</v>
      </c>
      <c r="E303" s="213">
        <v>1.1300000000000097</v>
      </c>
      <c r="F303" s="201"/>
      <c r="G303" s="213"/>
      <c r="H303" s="213"/>
      <c r="I303" s="213"/>
      <c r="J303" s="213"/>
      <c r="K303" s="213">
        <v>38.03</v>
      </c>
      <c r="L303" s="213">
        <v>29.808000000000003</v>
      </c>
      <c r="M303" s="213">
        <v>3.5999999999999979</v>
      </c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01"/>
      <c r="AH303" s="201"/>
      <c r="AI303" s="213"/>
      <c r="AJ303" s="213"/>
      <c r="AK303" s="213"/>
      <c r="AL303" s="201"/>
      <c r="AM303" s="201"/>
      <c r="AN303" s="201"/>
      <c r="AO303" s="201"/>
      <c r="AP303" s="201"/>
      <c r="AT303" s="201"/>
      <c r="AU303" s="213"/>
      <c r="AV303" s="218"/>
      <c r="AW303" s="218"/>
    </row>
    <row r="304" spans="3:49" hidden="1" x14ac:dyDescent="0.35">
      <c r="C304" s="213">
        <v>16.04</v>
      </c>
      <c r="D304" s="213">
        <v>72.581999999999994</v>
      </c>
      <c r="E304" s="213">
        <v>1.1300000000000097</v>
      </c>
      <c r="F304" s="201"/>
      <c r="G304" s="213"/>
      <c r="H304" s="213"/>
      <c r="I304" s="213"/>
      <c r="J304" s="213"/>
      <c r="K304" s="213">
        <v>38.04</v>
      </c>
      <c r="L304" s="213">
        <v>29.844000000000005</v>
      </c>
      <c r="M304" s="213">
        <v>3.5999999999999979</v>
      </c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01"/>
      <c r="AH304" s="201"/>
      <c r="AI304" s="213"/>
      <c r="AJ304" s="213"/>
      <c r="AK304" s="213"/>
      <c r="AL304" s="201"/>
      <c r="AM304" s="201"/>
      <c r="AN304" s="201"/>
      <c r="AO304" s="201"/>
      <c r="AP304" s="201"/>
      <c r="AT304" s="201"/>
      <c r="AU304" s="213"/>
      <c r="AV304" s="218"/>
      <c r="AW304" s="218"/>
    </row>
    <row r="305" spans="3:49" hidden="1" x14ac:dyDescent="0.35">
      <c r="C305" s="213">
        <v>16.05</v>
      </c>
      <c r="D305" s="213">
        <v>72.694999999999993</v>
      </c>
      <c r="E305" s="213">
        <v>1.1300000000000097</v>
      </c>
      <c r="F305" s="201"/>
      <c r="G305" s="213"/>
      <c r="H305" s="213"/>
      <c r="I305" s="213"/>
      <c r="J305" s="213"/>
      <c r="K305" s="213">
        <v>38.049999999999997</v>
      </c>
      <c r="L305" s="213">
        <v>29.880000000000006</v>
      </c>
      <c r="M305" s="213">
        <v>3.5999999999999979</v>
      </c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  <c r="Z305" s="201"/>
      <c r="AH305" s="201"/>
      <c r="AI305" s="213"/>
      <c r="AJ305" s="213"/>
      <c r="AK305" s="213"/>
      <c r="AL305" s="201"/>
      <c r="AM305" s="201"/>
      <c r="AN305" s="201"/>
      <c r="AO305" s="201"/>
      <c r="AP305" s="201"/>
      <c r="AT305" s="201"/>
      <c r="AU305" s="213"/>
      <c r="AV305" s="218"/>
      <c r="AW305" s="218"/>
    </row>
    <row r="306" spans="3:49" hidden="1" x14ac:dyDescent="0.35">
      <c r="C306" s="213">
        <v>16.059999999999999</v>
      </c>
      <c r="D306" s="213">
        <v>72.807999999999993</v>
      </c>
      <c r="E306" s="213">
        <v>1.1300000000000097</v>
      </c>
      <c r="F306" s="201"/>
      <c r="G306" s="213"/>
      <c r="H306" s="213"/>
      <c r="I306" s="213"/>
      <c r="J306" s="213"/>
      <c r="K306" s="213">
        <v>38.06</v>
      </c>
      <c r="L306" s="213">
        <v>29.916000000000007</v>
      </c>
      <c r="M306" s="213">
        <v>3.5999999999999979</v>
      </c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201"/>
      <c r="AH306" s="201"/>
      <c r="AI306" s="213"/>
      <c r="AJ306" s="213"/>
      <c r="AK306" s="213"/>
      <c r="AL306" s="201"/>
      <c r="AM306" s="201"/>
      <c r="AN306" s="201"/>
      <c r="AO306" s="201"/>
      <c r="AP306" s="201"/>
      <c r="AT306" s="201"/>
      <c r="AU306" s="213"/>
      <c r="AV306" s="218"/>
      <c r="AW306" s="218"/>
    </row>
    <row r="307" spans="3:49" hidden="1" x14ac:dyDescent="0.35">
      <c r="C307" s="213">
        <v>16.07</v>
      </c>
      <c r="D307" s="213">
        <v>72.920999999999992</v>
      </c>
      <c r="E307" s="213">
        <v>1.1300000000000097</v>
      </c>
      <c r="F307" s="201"/>
      <c r="G307" s="213"/>
      <c r="H307" s="213"/>
      <c r="I307" s="213"/>
      <c r="J307" s="213"/>
      <c r="K307" s="213">
        <v>38.07</v>
      </c>
      <c r="L307" s="213">
        <v>29.952000000000009</v>
      </c>
      <c r="M307" s="213">
        <v>3.5999999999999979</v>
      </c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01"/>
      <c r="AH307" s="201"/>
      <c r="AI307" s="213"/>
      <c r="AJ307" s="213"/>
      <c r="AK307" s="213"/>
      <c r="AL307" s="201"/>
      <c r="AM307" s="201"/>
      <c r="AN307" s="201"/>
      <c r="AO307" s="201"/>
      <c r="AP307" s="201"/>
      <c r="AT307" s="201"/>
      <c r="AU307" s="213"/>
      <c r="AV307" s="218"/>
      <c r="AW307" s="218"/>
    </row>
    <row r="308" spans="3:49" hidden="1" x14ac:dyDescent="0.35">
      <c r="C308" s="213">
        <v>16.079999999999998</v>
      </c>
      <c r="D308" s="213">
        <v>73.033999999999992</v>
      </c>
      <c r="E308" s="213">
        <v>1.1300000000000097</v>
      </c>
      <c r="F308" s="201"/>
      <c r="G308" s="213"/>
      <c r="H308" s="213"/>
      <c r="I308" s="213"/>
      <c r="J308" s="213"/>
      <c r="K308" s="213">
        <v>38.08</v>
      </c>
      <c r="L308" s="213">
        <v>29.98800000000001</v>
      </c>
      <c r="M308" s="213">
        <v>3.5999999999999979</v>
      </c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201"/>
      <c r="AH308" s="201"/>
      <c r="AI308" s="213"/>
      <c r="AJ308" s="213"/>
      <c r="AK308" s="213"/>
      <c r="AL308" s="201"/>
      <c r="AM308" s="201"/>
      <c r="AN308" s="201"/>
      <c r="AO308" s="201"/>
      <c r="AP308" s="201"/>
      <c r="AT308" s="201"/>
      <c r="AU308" s="213"/>
      <c r="AV308" s="218"/>
      <c r="AW308" s="218"/>
    </row>
    <row r="309" spans="3:49" hidden="1" x14ac:dyDescent="0.35">
      <c r="C309" s="213">
        <v>16.09</v>
      </c>
      <c r="D309" s="213">
        <v>73.146999999999991</v>
      </c>
      <c r="E309" s="213">
        <v>1.1300000000000097</v>
      </c>
      <c r="F309" s="201"/>
      <c r="G309" s="213"/>
      <c r="H309" s="213"/>
      <c r="I309" s="213"/>
      <c r="J309" s="213"/>
      <c r="K309" s="213">
        <v>38.090000000000003</v>
      </c>
      <c r="L309" s="213">
        <v>30.024000000000012</v>
      </c>
      <c r="M309" s="213">
        <v>3.5999999999999979</v>
      </c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201"/>
      <c r="AH309" s="201"/>
      <c r="AI309" s="213"/>
      <c r="AJ309" s="213"/>
      <c r="AK309" s="213"/>
      <c r="AL309" s="201"/>
      <c r="AM309" s="201"/>
      <c r="AN309" s="201"/>
      <c r="AO309" s="201"/>
      <c r="AP309" s="201"/>
      <c r="AT309" s="201"/>
      <c r="AU309" s="213"/>
      <c r="AV309" s="218"/>
      <c r="AW309" s="218"/>
    </row>
    <row r="310" spans="3:49" hidden="1" x14ac:dyDescent="0.35">
      <c r="C310" s="213">
        <v>16.100000000000001</v>
      </c>
      <c r="D310" s="213">
        <v>73.260000000000005</v>
      </c>
      <c r="E310" s="213"/>
      <c r="F310" s="201"/>
      <c r="G310" s="213"/>
      <c r="H310" s="213"/>
      <c r="I310" s="213"/>
      <c r="J310" s="213"/>
      <c r="K310" s="213">
        <v>38.1</v>
      </c>
      <c r="L310" s="213">
        <v>30.060000000000013</v>
      </c>
      <c r="M310" s="213">
        <v>3.5999999999999979</v>
      </c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Z310" s="201"/>
      <c r="AH310" s="201"/>
      <c r="AI310" s="213"/>
      <c r="AJ310" s="213"/>
      <c r="AK310" s="213"/>
      <c r="AL310" s="201"/>
      <c r="AM310" s="201"/>
      <c r="AN310" s="201"/>
      <c r="AO310" s="201"/>
      <c r="AP310" s="201"/>
      <c r="AT310" s="201"/>
      <c r="AU310" s="213"/>
      <c r="AV310" s="218"/>
      <c r="AW310" s="218"/>
    </row>
    <row r="311" spans="3:49" hidden="1" x14ac:dyDescent="0.35">
      <c r="C311" s="213">
        <v>16.11</v>
      </c>
      <c r="D311" s="213">
        <v>73.372</v>
      </c>
      <c r="E311" s="213">
        <v>1.1199999999999903</v>
      </c>
      <c r="F311" s="201"/>
      <c r="G311" s="213"/>
      <c r="H311" s="213"/>
      <c r="I311" s="213"/>
      <c r="J311" s="213"/>
      <c r="K311" s="213">
        <v>38.11</v>
      </c>
      <c r="L311" s="213">
        <v>30.096000000000014</v>
      </c>
      <c r="M311" s="213">
        <v>3.5999999999999979</v>
      </c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01"/>
      <c r="AH311" s="201"/>
      <c r="AI311" s="213"/>
      <c r="AJ311" s="213"/>
      <c r="AK311" s="213"/>
      <c r="AL311" s="201"/>
      <c r="AM311" s="201"/>
      <c r="AN311" s="201"/>
      <c r="AO311" s="201"/>
      <c r="AP311" s="201"/>
      <c r="AT311" s="201"/>
      <c r="AU311" s="213"/>
      <c r="AV311" s="218"/>
      <c r="AW311" s="218"/>
    </row>
    <row r="312" spans="3:49" hidden="1" x14ac:dyDescent="0.35">
      <c r="C312" s="213">
        <v>16.12</v>
      </c>
      <c r="D312" s="213">
        <v>73.483999999999995</v>
      </c>
      <c r="E312" s="213">
        <v>1.1199999999999903</v>
      </c>
      <c r="F312" s="201"/>
      <c r="G312" s="213"/>
      <c r="H312" s="213"/>
      <c r="I312" s="213"/>
      <c r="J312" s="213"/>
      <c r="K312" s="213">
        <v>38.119999999999997</v>
      </c>
      <c r="L312" s="213">
        <v>30.132000000000016</v>
      </c>
      <c r="M312" s="213">
        <v>3.5999999999999979</v>
      </c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01"/>
      <c r="AH312" s="201"/>
      <c r="AI312" s="213"/>
      <c r="AJ312" s="213"/>
      <c r="AK312" s="213"/>
      <c r="AL312" s="201"/>
      <c r="AM312" s="201"/>
      <c r="AN312" s="201"/>
      <c r="AO312" s="201"/>
      <c r="AP312" s="201"/>
      <c r="AT312" s="201"/>
      <c r="AU312" s="213"/>
      <c r="AV312" s="218"/>
      <c r="AW312" s="218"/>
    </row>
    <row r="313" spans="3:49" hidden="1" x14ac:dyDescent="0.35">
      <c r="C313" s="213">
        <v>16.13</v>
      </c>
      <c r="D313" s="213">
        <v>73.595999999999989</v>
      </c>
      <c r="E313" s="213">
        <v>1.1199999999999903</v>
      </c>
      <c r="F313" s="201"/>
      <c r="G313" s="213"/>
      <c r="H313" s="213"/>
      <c r="I313" s="213"/>
      <c r="J313" s="213"/>
      <c r="K313" s="213">
        <v>38.130000000000003</v>
      </c>
      <c r="L313" s="213">
        <v>30.168000000000017</v>
      </c>
      <c r="M313" s="213">
        <v>3.5999999999999979</v>
      </c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  <c r="Z313" s="201"/>
      <c r="AH313" s="201"/>
      <c r="AI313" s="213"/>
      <c r="AJ313" s="213"/>
      <c r="AK313" s="213"/>
      <c r="AL313" s="201"/>
      <c r="AM313" s="201"/>
      <c r="AN313" s="201"/>
      <c r="AO313" s="201"/>
      <c r="AP313" s="201"/>
      <c r="AT313" s="201"/>
      <c r="AU313" s="213"/>
      <c r="AV313" s="218"/>
      <c r="AW313" s="218"/>
    </row>
    <row r="314" spans="3:49" hidden="1" x14ac:dyDescent="0.35">
      <c r="C314" s="213">
        <v>16.14</v>
      </c>
      <c r="D314" s="213">
        <v>73.707999999999984</v>
      </c>
      <c r="E314" s="213">
        <v>1.1199999999999903</v>
      </c>
      <c r="F314" s="201"/>
      <c r="G314" s="213"/>
      <c r="H314" s="213"/>
      <c r="I314" s="213"/>
      <c r="J314" s="213"/>
      <c r="K314" s="213">
        <v>38.14</v>
      </c>
      <c r="L314" s="213">
        <v>30.204000000000018</v>
      </c>
      <c r="M314" s="213">
        <v>3.5999999999999979</v>
      </c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01"/>
      <c r="AH314" s="201"/>
      <c r="AI314" s="213"/>
      <c r="AJ314" s="213"/>
      <c r="AK314" s="213"/>
      <c r="AL314" s="201"/>
      <c r="AM314" s="201"/>
      <c r="AN314" s="201"/>
      <c r="AO314" s="201"/>
      <c r="AP314" s="201"/>
      <c r="AT314" s="201"/>
      <c r="AU314" s="213"/>
      <c r="AV314" s="218"/>
      <c r="AW314" s="218"/>
    </row>
    <row r="315" spans="3:49" hidden="1" x14ac:dyDescent="0.35">
      <c r="C315" s="213">
        <v>16.149999999999999</v>
      </c>
      <c r="D315" s="213">
        <v>73.819999999999979</v>
      </c>
      <c r="E315" s="213">
        <v>1.1199999999999903</v>
      </c>
      <c r="F315" s="201"/>
      <c r="G315" s="213"/>
      <c r="H315" s="213"/>
      <c r="I315" s="213"/>
      <c r="J315" s="213"/>
      <c r="K315" s="213">
        <v>38.15</v>
      </c>
      <c r="L315" s="213">
        <v>30.24000000000002</v>
      </c>
      <c r="M315" s="213">
        <v>3.5999999999999979</v>
      </c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01"/>
      <c r="AH315" s="201"/>
      <c r="AI315" s="213"/>
      <c r="AJ315" s="213"/>
      <c r="AK315" s="213"/>
      <c r="AL315" s="201"/>
      <c r="AM315" s="201"/>
      <c r="AN315" s="201"/>
      <c r="AO315" s="201"/>
      <c r="AP315" s="201"/>
      <c r="AT315" s="201"/>
      <c r="AU315" s="213"/>
      <c r="AV315" s="218"/>
      <c r="AW315" s="218"/>
    </row>
    <row r="316" spans="3:49" hidden="1" x14ac:dyDescent="0.35">
      <c r="C316" s="213">
        <v>16.16</v>
      </c>
      <c r="D316" s="213">
        <v>73.931999999999974</v>
      </c>
      <c r="E316" s="213">
        <v>1.1199999999999903</v>
      </c>
      <c r="F316" s="201"/>
      <c r="G316" s="213"/>
      <c r="H316" s="213"/>
      <c r="I316" s="213"/>
      <c r="J316" s="213"/>
      <c r="K316" s="213">
        <v>38.159999999999997</v>
      </c>
      <c r="L316" s="213">
        <v>30.276000000000021</v>
      </c>
      <c r="M316" s="213">
        <v>3.5999999999999979</v>
      </c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01"/>
      <c r="AH316" s="201"/>
      <c r="AI316" s="213"/>
      <c r="AJ316" s="213"/>
      <c r="AK316" s="213"/>
      <c r="AL316" s="201"/>
      <c r="AM316" s="201"/>
      <c r="AN316" s="201"/>
      <c r="AO316" s="201"/>
      <c r="AP316" s="201"/>
      <c r="AT316" s="201"/>
      <c r="AU316" s="213"/>
      <c r="AV316" s="218"/>
      <c r="AW316" s="218"/>
    </row>
    <row r="317" spans="3:49" hidden="1" x14ac:dyDescent="0.35">
      <c r="C317" s="213">
        <v>16.170000000000002</v>
      </c>
      <c r="D317" s="213">
        <v>74.043999999999969</v>
      </c>
      <c r="E317" s="213">
        <v>1.1199999999999903</v>
      </c>
      <c r="F317" s="201"/>
      <c r="G317" s="213"/>
      <c r="H317" s="213"/>
      <c r="I317" s="213"/>
      <c r="J317" s="213"/>
      <c r="K317" s="213">
        <v>38.17</v>
      </c>
      <c r="L317" s="213">
        <v>30.312000000000022</v>
      </c>
      <c r="M317" s="213">
        <v>3.5999999999999979</v>
      </c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01"/>
      <c r="AH317" s="201"/>
      <c r="AI317" s="213"/>
      <c r="AJ317" s="213"/>
      <c r="AK317" s="213"/>
      <c r="AL317" s="201"/>
      <c r="AM317" s="201"/>
      <c r="AN317" s="201"/>
      <c r="AO317" s="201"/>
      <c r="AP317" s="201"/>
      <c r="AT317" s="201"/>
      <c r="AU317" s="213"/>
      <c r="AV317" s="218"/>
      <c r="AW317" s="218"/>
    </row>
    <row r="318" spans="3:49" hidden="1" x14ac:dyDescent="0.35">
      <c r="C318" s="213">
        <v>16.18</v>
      </c>
      <c r="D318" s="213">
        <v>74.155999999999963</v>
      </c>
      <c r="E318" s="213">
        <v>1.1199999999999903</v>
      </c>
      <c r="F318" s="201"/>
      <c r="G318" s="213"/>
      <c r="H318" s="213"/>
      <c r="I318" s="213"/>
      <c r="J318" s="213"/>
      <c r="K318" s="213">
        <v>38.18</v>
      </c>
      <c r="L318" s="213">
        <v>30.348000000000024</v>
      </c>
      <c r="M318" s="213">
        <v>3.5999999999999979</v>
      </c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01"/>
      <c r="AH318" s="201"/>
      <c r="AI318" s="213"/>
      <c r="AJ318" s="213"/>
      <c r="AK318" s="213"/>
      <c r="AL318" s="201"/>
      <c r="AM318" s="201"/>
      <c r="AN318" s="201"/>
      <c r="AO318" s="201"/>
      <c r="AP318" s="201"/>
      <c r="AT318" s="201"/>
      <c r="AU318" s="213"/>
      <c r="AV318" s="218"/>
      <c r="AW318" s="218"/>
    </row>
    <row r="319" spans="3:49" hidden="1" x14ac:dyDescent="0.35">
      <c r="C319" s="213">
        <v>16.190000000000001</v>
      </c>
      <c r="D319" s="213">
        <v>74.267999999999958</v>
      </c>
      <c r="E319" s="213">
        <v>1.1199999999999903</v>
      </c>
      <c r="F319" s="201"/>
      <c r="G319" s="213"/>
      <c r="H319" s="213"/>
      <c r="I319" s="213"/>
      <c r="J319" s="213"/>
      <c r="K319" s="213">
        <v>38.19</v>
      </c>
      <c r="L319" s="213">
        <v>30.384000000000025</v>
      </c>
      <c r="M319" s="213">
        <v>3.5999999999999979</v>
      </c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  <c r="Z319" s="201"/>
      <c r="AH319" s="201"/>
      <c r="AI319" s="213"/>
      <c r="AJ319" s="213"/>
      <c r="AK319" s="213"/>
      <c r="AL319" s="201"/>
      <c r="AM319" s="201"/>
      <c r="AN319" s="201"/>
      <c r="AO319" s="201"/>
      <c r="AP319" s="201"/>
      <c r="AT319" s="201"/>
      <c r="AU319" s="213"/>
      <c r="AV319" s="218"/>
      <c r="AW319" s="218"/>
    </row>
    <row r="320" spans="3:49" hidden="1" x14ac:dyDescent="0.35">
      <c r="C320" s="213">
        <v>16.2</v>
      </c>
      <c r="D320" s="213">
        <v>74.38</v>
      </c>
      <c r="E320" s="213"/>
      <c r="F320" s="201"/>
      <c r="G320" s="213"/>
      <c r="H320" s="213"/>
      <c r="I320" s="213"/>
      <c r="J320" s="213"/>
      <c r="K320" s="213">
        <v>38.200000000000003</v>
      </c>
      <c r="L320" s="213">
        <v>30.420000000000027</v>
      </c>
      <c r="M320" s="213">
        <v>3.5999999999999979</v>
      </c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  <c r="Z320" s="201"/>
      <c r="AH320" s="201"/>
      <c r="AI320" s="213"/>
      <c r="AJ320" s="213"/>
      <c r="AK320" s="213"/>
      <c r="AL320" s="201"/>
      <c r="AM320" s="201"/>
      <c r="AN320" s="201"/>
      <c r="AO320" s="201"/>
      <c r="AP320" s="201"/>
      <c r="AT320" s="201"/>
      <c r="AU320" s="213"/>
      <c r="AV320" s="218"/>
      <c r="AW320" s="218"/>
    </row>
    <row r="321" spans="3:49" hidden="1" x14ac:dyDescent="0.35">
      <c r="C321" s="213">
        <v>16.21</v>
      </c>
      <c r="D321" s="213">
        <v>74.49199999999999</v>
      </c>
      <c r="E321" s="213">
        <v>1.1200000000000045</v>
      </c>
      <c r="F321" s="201"/>
      <c r="G321" s="213"/>
      <c r="H321" s="213"/>
      <c r="I321" s="213"/>
      <c r="J321" s="213"/>
      <c r="K321" s="213">
        <v>38.21</v>
      </c>
      <c r="L321" s="213">
        <v>30.456000000000028</v>
      </c>
      <c r="M321" s="213">
        <v>3.5999999999999979</v>
      </c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  <c r="Z321" s="201"/>
      <c r="AH321" s="201"/>
      <c r="AI321" s="213"/>
      <c r="AJ321" s="213"/>
      <c r="AK321" s="213"/>
      <c r="AL321" s="201"/>
      <c r="AM321" s="201"/>
      <c r="AN321" s="201"/>
      <c r="AO321" s="201"/>
      <c r="AP321" s="201"/>
      <c r="AT321" s="201"/>
      <c r="AU321" s="213"/>
      <c r="AV321" s="218"/>
      <c r="AW321" s="218"/>
    </row>
    <row r="322" spans="3:49" hidden="1" x14ac:dyDescent="0.35">
      <c r="C322" s="213">
        <v>16.22</v>
      </c>
      <c r="D322" s="213">
        <v>74.603999999999985</v>
      </c>
      <c r="E322" s="213">
        <v>1.1200000000000045</v>
      </c>
      <c r="F322" s="201"/>
      <c r="G322" s="213"/>
      <c r="H322" s="213"/>
      <c r="I322" s="213"/>
      <c r="J322" s="213"/>
      <c r="K322" s="213">
        <v>38.22</v>
      </c>
      <c r="L322" s="213">
        <v>30.492000000000029</v>
      </c>
      <c r="M322" s="213">
        <v>3.5999999999999979</v>
      </c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  <c r="Z322" s="201"/>
      <c r="AH322" s="201"/>
      <c r="AI322" s="213"/>
      <c r="AJ322" s="213"/>
      <c r="AK322" s="213"/>
      <c r="AL322" s="201"/>
      <c r="AM322" s="201"/>
      <c r="AN322" s="201"/>
      <c r="AO322" s="201"/>
      <c r="AP322" s="201"/>
      <c r="AT322" s="201"/>
      <c r="AU322" s="213"/>
      <c r="AV322" s="218"/>
      <c r="AW322" s="218"/>
    </row>
    <row r="323" spans="3:49" hidden="1" x14ac:dyDescent="0.35">
      <c r="C323" s="213">
        <v>16.23</v>
      </c>
      <c r="D323" s="213">
        <v>74.71599999999998</v>
      </c>
      <c r="E323" s="213">
        <v>1.1200000000000045</v>
      </c>
      <c r="F323" s="201"/>
      <c r="G323" s="213"/>
      <c r="H323" s="213"/>
      <c r="I323" s="213"/>
      <c r="J323" s="213"/>
      <c r="K323" s="213">
        <v>38.229999999999997</v>
      </c>
      <c r="L323" s="213">
        <v>30.528000000000031</v>
      </c>
      <c r="M323" s="213">
        <v>3.5999999999999979</v>
      </c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  <c r="Z323" s="201"/>
      <c r="AH323" s="201"/>
      <c r="AI323" s="213"/>
      <c r="AJ323" s="213"/>
      <c r="AK323" s="213"/>
      <c r="AL323" s="201"/>
      <c r="AM323" s="201"/>
      <c r="AN323" s="201"/>
      <c r="AO323" s="201"/>
      <c r="AP323" s="201"/>
      <c r="AT323" s="201"/>
      <c r="AU323" s="213"/>
      <c r="AV323" s="218"/>
      <c r="AW323" s="218"/>
    </row>
    <row r="324" spans="3:49" hidden="1" x14ac:dyDescent="0.35">
      <c r="C324" s="213">
        <v>16.239999999999998</v>
      </c>
      <c r="D324" s="213">
        <v>74.827999999999975</v>
      </c>
      <c r="E324" s="213">
        <v>1.1200000000000045</v>
      </c>
      <c r="F324" s="201"/>
      <c r="G324" s="213"/>
      <c r="H324" s="213"/>
      <c r="I324" s="213"/>
      <c r="J324" s="213"/>
      <c r="K324" s="213">
        <v>38.24</v>
      </c>
      <c r="L324" s="213">
        <v>30.564000000000032</v>
      </c>
      <c r="M324" s="213">
        <v>3.5999999999999979</v>
      </c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  <c r="Z324" s="201"/>
      <c r="AH324" s="201"/>
      <c r="AI324" s="213"/>
      <c r="AJ324" s="213"/>
      <c r="AK324" s="213"/>
      <c r="AL324" s="201"/>
      <c r="AM324" s="201"/>
      <c r="AN324" s="201"/>
      <c r="AO324" s="201"/>
      <c r="AP324" s="201"/>
      <c r="AT324" s="201"/>
      <c r="AU324" s="213"/>
      <c r="AV324" s="218"/>
      <c r="AW324" s="218"/>
    </row>
    <row r="325" spans="3:49" hidden="1" x14ac:dyDescent="0.35">
      <c r="C325" s="213">
        <v>16.25</v>
      </c>
      <c r="D325" s="213">
        <v>74.939999999999969</v>
      </c>
      <c r="E325" s="213">
        <v>1.1200000000000045</v>
      </c>
      <c r="F325" s="201"/>
      <c r="G325" s="213"/>
      <c r="H325" s="213"/>
      <c r="I325" s="213"/>
      <c r="J325" s="213"/>
      <c r="K325" s="213">
        <v>38.25</v>
      </c>
      <c r="L325" s="213">
        <v>30.600000000000033</v>
      </c>
      <c r="M325" s="213">
        <v>3.5999999999999979</v>
      </c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  <c r="Z325" s="201"/>
      <c r="AH325" s="201"/>
      <c r="AI325" s="213"/>
      <c r="AJ325" s="213"/>
      <c r="AK325" s="213"/>
      <c r="AL325" s="201"/>
      <c r="AM325" s="201"/>
      <c r="AN325" s="201"/>
      <c r="AO325" s="201"/>
      <c r="AP325" s="201"/>
      <c r="AT325" s="201"/>
      <c r="AU325" s="213"/>
      <c r="AV325" s="218"/>
      <c r="AW325" s="218"/>
    </row>
    <row r="326" spans="3:49" hidden="1" x14ac:dyDescent="0.35">
      <c r="C326" s="213">
        <v>16.260000000000002</v>
      </c>
      <c r="D326" s="213">
        <v>75.051999999999964</v>
      </c>
      <c r="E326" s="213">
        <v>1.1200000000000045</v>
      </c>
      <c r="F326" s="201"/>
      <c r="G326" s="213"/>
      <c r="H326" s="213"/>
      <c r="I326" s="213"/>
      <c r="J326" s="213"/>
      <c r="K326" s="213">
        <v>38.26</v>
      </c>
      <c r="L326" s="213">
        <v>30.636000000000035</v>
      </c>
      <c r="M326" s="213">
        <v>3.5999999999999979</v>
      </c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  <c r="Z326" s="201"/>
      <c r="AH326" s="201"/>
      <c r="AI326" s="213"/>
      <c r="AJ326" s="213"/>
      <c r="AK326" s="213"/>
      <c r="AL326" s="201"/>
      <c r="AM326" s="201"/>
      <c r="AN326" s="201"/>
      <c r="AO326" s="201"/>
      <c r="AP326" s="201"/>
      <c r="AT326" s="201"/>
      <c r="AU326" s="213"/>
      <c r="AV326" s="218"/>
      <c r="AW326" s="218"/>
    </row>
    <row r="327" spans="3:49" hidden="1" x14ac:dyDescent="0.35">
      <c r="C327" s="213">
        <v>16.27</v>
      </c>
      <c r="D327" s="213">
        <v>75.163999999999959</v>
      </c>
      <c r="E327" s="213">
        <v>1.1200000000000045</v>
      </c>
      <c r="F327" s="201"/>
      <c r="G327" s="213"/>
      <c r="H327" s="213"/>
      <c r="I327" s="213"/>
      <c r="J327" s="213"/>
      <c r="K327" s="213">
        <v>38.270000000000003</v>
      </c>
      <c r="L327" s="213">
        <v>30.672000000000036</v>
      </c>
      <c r="M327" s="213">
        <v>3.5999999999999979</v>
      </c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  <c r="Z327" s="201"/>
      <c r="AH327" s="201"/>
      <c r="AI327" s="213"/>
      <c r="AJ327" s="213"/>
      <c r="AK327" s="213"/>
      <c r="AL327" s="201"/>
      <c r="AM327" s="201"/>
      <c r="AN327" s="201"/>
      <c r="AO327" s="201"/>
      <c r="AP327" s="201"/>
      <c r="AT327" s="201"/>
      <c r="AU327" s="213"/>
      <c r="AV327" s="218"/>
      <c r="AW327" s="218"/>
    </row>
    <row r="328" spans="3:49" hidden="1" x14ac:dyDescent="0.35">
      <c r="C328" s="213">
        <v>16.28</v>
      </c>
      <c r="D328" s="213">
        <v>75.275999999999954</v>
      </c>
      <c r="E328" s="213">
        <v>1.1200000000000045</v>
      </c>
      <c r="F328" s="201"/>
      <c r="G328" s="213"/>
      <c r="H328" s="213"/>
      <c r="I328" s="213"/>
      <c r="J328" s="213"/>
      <c r="K328" s="213">
        <v>38.28</v>
      </c>
      <c r="L328" s="213">
        <v>30.708000000000037</v>
      </c>
      <c r="M328" s="213">
        <v>3.5999999999999979</v>
      </c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01"/>
      <c r="AH328" s="201"/>
      <c r="AI328" s="213"/>
      <c r="AJ328" s="213"/>
      <c r="AK328" s="213"/>
      <c r="AL328" s="201"/>
      <c r="AM328" s="201"/>
      <c r="AN328" s="201"/>
      <c r="AO328" s="201"/>
      <c r="AP328" s="201"/>
      <c r="AT328" s="201"/>
      <c r="AU328" s="213"/>
      <c r="AV328" s="218"/>
      <c r="AW328" s="218"/>
    </row>
    <row r="329" spans="3:49" hidden="1" x14ac:dyDescent="0.35">
      <c r="C329" s="213">
        <v>16.29</v>
      </c>
      <c r="D329" s="213">
        <v>75.387999999999948</v>
      </c>
      <c r="E329" s="213">
        <v>1.1200000000000045</v>
      </c>
      <c r="F329" s="201"/>
      <c r="G329" s="213"/>
      <c r="H329" s="213"/>
      <c r="I329" s="213"/>
      <c r="J329" s="213"/>
      <c r="K329" s="213">
        <v>38.29</v>
      </c>
      <c r="L329" s="213">
        <v>30.744000000000039</v>
      </c>
      <c r="M329" s="213">
        <v>3.5999999999999979</v>
      </c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01"/>
      <c r="AH329" s="201"/>
      <c r="AI329" s="213"/>
      <c r="AJ329" s="213"/>
      <c r="AK329" s="213"/>
      <c r="AL329" s="201"/>
      <c r="AM329" s="201"/>
      <c r="AN329" s="201"/>
      <c r="AO329" s="201"/>
      <c r="AP329" s="201"/>
      <c r="AT329" s="201"/>
      <c r="AU329" s="213"/>
      <c r="AV329" s="218"/>
      <c r="AW329" s="218"/>
    </row>
    <row r="330" spans="3:49" hidden="1" x14ac:dyDescent="0.35">
      <c r="C330" s="213">
        <v>16.3</v>
      </c>
      <c r="D330" s="213">
        <v>75.5</v>
      </c>
      <c r="E330" s="213"/>
      <c r="F330" s="201"/>
      <c r="G330" s="213"/>
      <c r="H330" s="213"/>
      <c r="I330" s="213"/>
      <c r="J330" s="213"/>
      <c r="K330" s="213">
        <v>38.299999999999997</v>
      </c>
      <c r="L330" s="213">
        <v>30.78000000000004</v>
      </c>
      <c r="M330" s="213">
        <v>3.5999999999999979</v>
      </c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01"/>
      <c r="AH330" s="201"/>
      <c r="AI330" s="213"/>
      <c r="AJ330" s="213"/>
      <c r="AK330" s="213"/>
      <c r="AL330" s="201"/>
      <c r="AM330" s="201"/>
      <c r="AN330" s="201"/>
      <c r="AO330" s="201"/>
      <c r="AP330" s="201"/>
      <c r="AT330" s="201"/>
      <c r="AU330" s="213"/>
      <c r="AV330" s="218"/>
      <c r="AW330" s="218"/>
    </row>
    <row r="331" spans="3:49" hidden="1" x14ac:dyDescent="0.35">
      <c r="C331" s="213">
        <v>16.309999999999999</v>
      </c>
      <c r="D331" s="213">
        <v>75.613</v>
      </c>
      <c r="E331" s="213">
        <v>1.1299999999999955</v>
      </c>
      <c r="F331" s="201"/>
      <c r="G331" s="213"/>
      <c r="H331" s="213"/>
      <c r="I331" s="213"/>
      <c r="J331" s="213"/>
      <c r="K331" s="213">
        <v>38.31</v>
      </c>
      <c r="L331" s="213">
        <v>30.816000000000042</v>
      </c>
      <c r="M331" s="213">
        <v>3.5999999999999979</v>
      </c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01"/>
      <c r="AH331" s="201"/>
      <c r="AI331" s="213"/>
      <c r="AJ331" s="213"/>
      <c r="AK331" s="213"/>
      <c r="AL331" s="201"/>
      <c r="AM331" s="201"/>
      <c r="AN331" s="201"/>
      <c r="AO331" s="201"/>
      <c r="AP331" s="201"/>
      <c r="AT331" s="201"/>
      <c r="AU331" s="213"/>
      <c r="AV331" s="218"/>
      <c r="AW331" s="218"/>
    </row>
    <row r="332" spans="3:49" hidden="1" x14ac:dyDescent="0.35">
      <c r="C332" s="213">
        <v>16.32</v>
      </c>
      <c r="D332" s="213">
        <v>75.725999999999999</v>
      </c>
      <c r="E332" s="213">
        <v>1.1299999999999955</v>
      </c>
      <c r="F332" s="201"/>
      <c r="G332" s="213"/>
      <c r="H332" s="213"/>
      <c r="I332" s="213"/>
      <c r="J332" s="213"/>
      <c r="K332" s="213">
        <v>38.32</v>
      </c>
      <c r="L332" s="213">
        <v>30.852000000000043</v>
      </c>
      <c r="M332" s="213">
        <v>3.5999999999999979</v>
      </c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01"/>
      <c r="AH332" s="201"/>
      <c r="AI332" s="213"/>
      <c r="AJ332" s="213"/>
      <c r="AK332" s="213"/>
      <c r="AL332" s="201"/>
      <c r="AM332" s="201"/>
      <c r="AN332" s="201"/>
      <c r="AO332" s="201"/>
      <c r="AP332" s="201"/>
      <c r="AT332" s="201"/>
      <c r="AU332" s="213"/>
      <c r="AV332" s="218"/>
      <c r="AW332" s="218"/>
    </row>
    <row r="333" spans="3:49" hidden="1" x14ac:dyDescent="0.35">
      <c r="C333" s="213">
        <v>16.329999999999998</v>
      </c>
      <c r="D333" s="213">
        <v>75.838999999999999</v>
      </c>
      <c r="E333" s="213">
        <v>1.1299999999999955</v>
      </c>
      <c r="F333" s="201"/>
      <c r="G333" s="213"/>
      <c r="H333" s="213"/>
      <c r="I333" s="213"/>
      <c r="J333" s="213"/>
      <c r="K333" s="213">
        <v>38.33</v>
      </c>
      <c r="L333" s="213">
        <v>30.888000000000044</v>
      </c>
      <c r="M333" s="213">
        <v>3.5999999999999979</v>
      </c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  <c r="Z333" s="201"/>
      <c r="AH333" s="201"/>
      <c r="AI333" s="213"/>
      <c r="AJ333" s="213"/>
      <c r="AK333" s="213"/>
      <c r="AL333" s="201"/>
      <c r="AM333" s="201"/>
      <c r="AN333" s="201"/>
      <c r="AO333" s="201"/>
      <c r="AP333" s="201"/>
      <c r="AT333" s="201"/>
      <c r="AU333" s="213"/>
      <c r="AV333" s="218"/>
      <c r="AW333" s="218"/>
    </row>
    <row r="334" spans="3:49" hidden="1" x14ac:dyDescent="0.35">
      <c r="C334" s="213">
        <v>16.34</v>
      </c>
      <c r="D334" s="213">
        <v>75.951999999999998</v>
      </c>
      <c r="E334" s="213">
        <v>1.1299999999999955</v>
      </c>
      <c r="F334" s="201"/>
      <c r="G334" s="213"/>
      <c r="H334" s="213"/>
      <c r="I334" s="213"/>
      <c r="J334" s="213"/>
      <c r="K334" s="213">
        <v>38.340000000000003</v>
      </c>
      <c r="L334" s="213">
        <v>30.924000000000046</v>
      </c>
      <c r="M334" s="213">
        <v>3.5999999999999979</v>
      </c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  <c r="Z334" s="201"/>
      <c r="AH334" s="201"/>
      <c r="AI334" s="213"/>
      <c r="AJ334" s="213"/>
      <c r="AK334" s="213"/>
      <c r="AL334" s="201"/>
      <c r="AM334" s="201"/>
      <c r="AN334" s="201"/>
      <c r="AO334" s="201"/>
      <c r="AP334" s="201"/>
      <c r="AT334" s="201"/>
      <c r="AU334" s="213"/>
      <c r="AV334" s="218"/>
      <c r="AW334" s="218"/>
    </row>
    <row r="335" spans="3:49" hidden="1" x14ac:dyDescent="0.35">
      <c r="C335" s="213">
        <v>16.350000000000001</v>
      </c>
      <c r="D335" s="213">
        <v>76.064999999999998</v>
      </c>
      <c r="E335" s="213">
        <v>1.1299999999999955</v>
      </c>
      <c r="F335" s="201"/>
      <c r="G335" s="213"/>
      <c r="H335" s="213"/>
      <c r="I335" s="213"/>
      <c r="J335" s="213"/>
      <c r="K335" s="213">
        <v>38.35</v>
      </c>
      <c r="L335" s="213">
        <v>30.960000000000047</v>
      </c>
      <c r="M335" s="213">
        <v>3.5999999999999979</v>
      </c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01"/>
      <c r="AH335" s="201"/>
      <c r="AI335" s="213"/>
      <c r="AJ335" s="213"/>
      <c r="AK335" s="213"/>
      <c r="AL335" s="201"/>
      <c r="AM335" s="201"/>
      <c r="AN335" s="201"/>
      <c r="AO335" s="201"/>
      <c r="AP335" s="201"/>
      <c r="AT335" s="201"/>
      <c r="AU335" s="213"/>
      <c r="AV335" s="218"/>
      <c r="AW335" s="218"/>
    </row>
    <row r="336" spans="3:49" hidden="1" x14ac:dyDescent="0.35">
      <c r="C336" s="213">
        <v>16.36</v>
      </c>
      <c r="D336" s="213">
        <v>76.177999999999997</v>
      </c>
      <c r="E336" s="213">
        <v>1.1299999999999955</v>
      </c>
      <c r="F336" s="201"/>
      <c r="G336" s="213"/>
      <c r="H336" s="213"/>
      <c r="I336" s="213"/>
      <c r="J336" s="213"/>
      <c r="K336" s="213">
        <v>38.36</v>
      </c>
      <c r="L336" s="213">
        <v>30.996000000000048</v>
      </c>
      <c r="M336" s="213">
        <v>3.5999999999999979</v>
      </c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  <c r="Z336" s="201"/>
      <c r="AH336" s="201"/>
      <c r="AI336" s="213"/>
      <c r="AJ336" s="213"/>
      <c r="AK336" s="213"/>
      <c r="AL336" s="201"/>
      <c r="AM336" s="201"/>
      <c r="AN336" s="201"/>
      <c r="AO336" s="201"/>
      <c r="AP336" s="201"/>
      <c r="AT336" s="201"/>
      <c r="AU336" s="213"/>
      <c r="AV336" s="218"/>
      <c r="AW336" s="218"/>
    </row>
    <row r="337" spans="3:49" hidden="1" x14ac:dyDescent="0.35">
      <c r="C337" s="213">
        <v>16.37</v>
      </c>
      <c r="D337" s="213">
        <v>76.290999999999997</v>
      </c>
      <c r="E337" s="213">
        <v>1.1299999999999955</v>
      </c>
      <c r="F337" s="201"/>
      <c r="G337" s="213"/>
      <c r="H337" s="213"/>
      <c r="I337" s="213"/>
      <c r="J337" s="213"/>
      <c r="K337" s="213">
        <v>38.369999999999997</v>
      </c>
      <c r="L337" s="213">
        <v>31.03200000000005</v>
      </c>
      <c r="M337" s="213">
        <v>3.5999999999999979</v>
      </c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01"/>
      <c r="AH337" s="201"/>
      <c r="AI337" s="213"/>
      <c r="AJ337" s="213"/>
      <c r="AK337" s="213"/>
      <c r="AL337" s="201"/>
      <c r="AM337" s="201"/>
      <c r="AN337" s="201"/>
      <c r="AO337" s="201"/>
      <c r="AP337" s="201"/>
      <c r="AT337" s="201"/>
      <c r="AU337" s="213"/>
      <c r="AV337" s="218"/>
      <c r="AW337" s="218"/>
    </row>
    <row r="338" spans="3:49" hidden="1" x14ac:dyDescent="0.35">
      <c r="C338" s="213">
        <v>16.38</v>
      </c>
      <c r="D338" s="213">
        <v>76.403999999999996</v>
      </c>
      <c r="E338" s="213">
        <v>1.1299999999999955</v>
      </c>
      <c r="F338" s="201"/>
      <c r="G338" s="213"/>
      <c r="H338" s="213"/>
      <c r="I338" s="213"/>
      <c r="J338" s="213"/>
      <c r="K338" s="213">
        <v>38.380000000000003</v>
      </c>
      <c r="L338" s="213">
        <v>31.068000000000051</v>
      </c>
      <c r="M338" s="213">
        <v>3.5999999999999979</v>
      </c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  <c r="Z338" s="201"/>
      <c r="AH338" s="201"/>
      <c r="AI338" s="213"/>
      <c r="AJ338" s="213"/>
      <c r="AK338" s="213"/>
      <c r="AL338" s="201"/>
      <c r="AM338" s="201"/>
      <c r="AN338" s="201"/>
      <c r="AO338" s="201"/>
      <c r="AP338" s="201"/>
      <c r="AT338" s="201"/>
      <c r="AU338" s="213"/>
      <c r="AV338" s="218"/>
      <c r="AW338" s="218"/>
    </row>
    <row r="339" spans="3:49" hidden="1" x14ac:dyDescent="0.35">
      <c r="C339" s="213">
        <v>16.39</v>
      </c>
      <c r="D339" s="213">
        <v>76.516999999999996</v>
      </c>
      <c r="E339" s="213">
        <v>1.1299999999999955</v>
      </c>
      <c r="F339" s="201"/>
      <c r="G339" s="213"/>
      <c r="H339" s="213"/>
      <c r="I339" s="213"/>
      <c r="J339" s="213"/>
      <c r="K339" s="213">
        <v>38.39</v>
      </c>
      <c r="L339" s="213">
        <v>31.104000000000052</v>
      </c>
      <c r="M339" s="213">
        <v>3.5999999999999979</v>
      </c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  <c r="Z339" s="201"/>
      <c r="AH339" s="201"/>
      <c r="AI339" s="213"/>
      <c r="AJ339" s="213"/>
      <c r="AK339" s="213"/>
      <c r="AL339" s="201"/>
      <c r="AM339" s="201"/>
      <c r="AN339" s="201"/>
      <c r="AO339" s="201"/>
      <c r="AP339" s="201"/>
      <c r="AT339" s="201"/>
      <c r="AU339" s="213"/>
      <c r="AV339" s="218"/>
      <c r="AW339" s="218"/>
    </row>
    <row r="340" spans="3:49" hidden="1" x14ac:dyDescent="0.35">
      <c r="C340" s="213">
        <v>16.399999999999999</v>
      </c>
      <c r="D340" s="213">
        <v>76.63</v>
      </c>
      <c r="E340" s="213"/>
      <c r="F340" s="201"/>
      <c r="G340" s="213"/>
      <c r="H340" s="213"/>
      <c r="I340" s="213"/>
      <c r="J340" s="213"/>
      <c r="K340" s="213">
        <v>38.4</v>
      </c>
      <c r="L340" s="213">
        <v>31.140000000000054</v>
      </c>
      <c r="M340" s="213">
        <v>3.5999999999999979</v>
      </c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  <c r="Z340" s="201"/>
      <c r="AH340" s="201"/>
      <c r="AI340" s="213"/>
      <c r="AJ340" s="213"/>
      <c r="AK340" s="213"/>
      <c r="AL340" s="201"/>
      <c r="AM340" s="201"/>
      <c r="AN340" s="201"/>
      <c r="AO340" s="201"/>
      <c r="AP340" s="201"/>
      <c r="AT340" s="201"/>
      <c r="AU340" s="213"/>
      <c r="AV340" s="218"/>
      <c r="AW340" s="218"/>
    </row>
    <row r="341" spans="3:49" hidden="1" x14ac:dyDescent="0.35">
      <c r="C341" s="213">
        <v>16.41</v>
      </c>
      <c r="D341" s="213">
        <v>76.742999999999995</v>
      </c>
      <c r="E341" s="213">
        <v>1.1300000000000097</v>
      </c>
      <c r="F341" s="201"/>
      <c r="G341" s="213"/>
      <c r="H341" s="213"/>
      <c r="I341" s="213"/>
      <c r="J341" s="213"/>
      <c r="K341" s="213">
        <v>38.409999999999997</v>
      </c>
      <c r="L341" s="213">
        <v>31.176000000000055</v>
      </c>
      <c r="M341" s="213">
        <v>3.5999999999999979</v>
      </c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  <c r="Z341" s="201"/>
      <c r="AH341" s="201"/>
      <c r="AI341" s="213"/>
      <c r="AJ341" s="213"/>
      <c r="AK341" s="213"/>
      <c r="AL341" s="201"/>
      <c r="AM341" s="201"/>
      <c r="AN341" s="201"/>
      <c r="AO341" s="201"/>
      <c r="AP341" s="201"/>
      <c r="AT341" s="201"/>
      <c r="AU341" s="213"/>
      <c r="AV341" s="218"/>
      <c r="AW341" s="218"/>
    </row>
    <row r="342" spans="3:49" hidden="1" x14ac:dyDescent="0.35">
      <c r="C342" s="213">
        <v>16.420000000000002</v>
      </c>
      <c r="D342" s="213">
        <v>76.855999999999995</v>
      </c>
      <c r="E342" s="213">
        <v>1.1300000000000097</v>
      </c>
      <c r="F342" s="201"/>
      <c r="G342" s="213"/>
      <c r="H342" s="213"/>
      <c r="I342" s="213"/>
      <c r="J342" s="213"/>
      <c r="K342" s="213">
        <v>38.42</v>
      </c>
      <c r="L342" s="213">
        <v>31.212000000000057</v>
      </c>
      <c r="M342" s="213">
        <v>3.5999999999999979</v>
      </c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01"/>
      <c r="AH342" s="201"/>
      <c r="AI342" s="213"/>
      <c r="AJ342" s="213"/>
      <c r="AK342" s="213"/>
      <c r="AL342" s="201"/>
      <c r="AM342" s="201"/>
      <c r="AN342" s="201"/>
      <c r="AO342" s="201"/>
      <c r="AP342" s="201"/>
      <c r="AT342" s="201"/>
      <c r="AU342" s="213"/>
      <c r="AV342" s="218"/>
      <c r="AW342" s="218"/>
    </row>
    <row r="343" spans="3:49" hidden="1" x14ac:dyDescent="0.35">
      <c r="C343" s="213">
        <v>16.43</v>
      </c>
      <c r="D343" s="213">
        <v>76.968999999999994</v>
      </c>
      <c r="E343" s="213">
        <v>1.1300000000000097</v>
      </c>
      <c r="F343" s="201"/>
      <c r="G343" s="213"/>
      <c r="H343" s="213"/>
      <c r="I343" s="213"/>
      <c r="J343" s="213"/>
      <c r="K343" s="213">
        <v>38.43</v>
      </c>
      <c r="L343" s="213">
        <v>31.248000000000058</v>
      </c>
      <c r="M343" s="213">
        <v>3.5999999999999979</v>
      </c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01"/>
      <c r="AH343" s="201"/>
      <c r="AI343" s="213"/>
      <c r="AJ343" s="213"/>
      <c r="AK343" s="213"/>
      <c r="AL343" s="201"/>
      <c r="AM343" s="201"/>
      <c r="AN343" s="201"/>
      <c r="AO343" s="201"/>
      <c r="AP343" s="201"/>
      <c r="AT343" s="201"/>
      <c r="AU343" s="213"/>
      <c r="AV343" s="218"/>
      <c r="AW343" s="218"/>
    </row>
    <row r="344" spans="3:49" hidden="1" x14ac:dyDescent="0.35">
      <c r="C344" s="213">
        <v>16.440000000000001</v>
      </c>
      <c r="D344" s="213">
        <v>77.081999999999994</v>
      </c>
      <c r="E344" s="213">
        <v>1.1300000000000097</v>
      </c>
      <c r="F344" s="201"/>
      <c r="G344" s="213"/>
      <c r="H344" s="213"/>
      <c r="I344" s="213"/>
      <c r="J344" s="213"/>
      <c r="K344" s="213">
        <v>38.44</v>
      </c>
      <c r="L344" s="213">
        <v>31.284000000000059</v>
      </c>
      <c r="M344" s="213">
        <v>3.5999999999999979</v>
      </c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01"/>
      <c r="AH344" s="201"/>
      <c r="AI344" s="213"/>
      <c r="AJ344" s="213"/>
      <c r="AK344" s="213"/>
      <c r="AL344" s="201"/>
      <c r="AM344" s="201"/>
      <c r="AN344" s="201"/>
      <c r="AO344" s="201"/>
      <c r="AP344" s="201"/>
      <c r="AT344" s="201"/>
      <c r="AU344" s="213"/>
      <c r="AV344" s="218"/>
      <c r="AW344" s="218"/>
    </row>
    <row r="345" spans="3:49" hidden="1" x14ac:dyDescent="0.35">
      <c r="C345" s="213">
        <v>16.45</v>
      </c>
      <c r="D345" s="213">
        <v>77.194999999999993</v>
      </c>
      <c r="E345" s="213">
        <v>1.1300000000000097</v>
      </c>
      <c r="F345" s="201"/>
      <c r="G345" s="213"/>
      <c r="H345" s="213"/>
      <c r="I345" s="213"/>
      <c r="J345" s="213"/>
      <c r="K345" s="213">
        <v>38.450000000000003</v>
      </c>
      <c r="L345" s="213">
        <v>31.320000000000061</v>
      </c>
      <c r="M345" s="213">
        <v>3.5999999999999979</v>
      </c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01"/>
      <c r="AH345" s="201"/>
      <c r="AI345" s="213"/>
      <c r="AJ345" s="213"/>
      <c r="AK345" s="213"/>
      <c r="AL345" s="201"/>
      <c r="AM345" s="201"/>
      <c r="AN345" s="201"/>
      <c r="AO345" s="201"/>
      <c r="AP345" s="201"/>
      <c r="AT345" s="201"/>
      <c r="AU345" s="213"/>
      <c r="AV345" s="218"/>
      <c r="AW345" s="218"/>
    </row>
    <row r="346" spans="3:49" hidden="1" x14ac:dyDescent="0.35">
      <c r="C346" s="213">
        <v>16.46</v>
      </c>
      <c r="D346" s="213">
        <v>77.307999999999993</v>
      </c>
      <c r="E346" s="213">
        <v>1.1300000000000097</v>
      </c>
      <c r="F346" s="201"/>
      <c r="G346" s="213"/>
      <c r="H346" s="213"/>
      <c r="I346" s="213"/>
      <c r="J346" s="213"/>
      <c r="K346" s="213">
        <v>38.46</v>
      </c>
      <c r="L346" s="213">
        <v>31.356000000000062</v>
      </c>
      <c r="M346" s="213">
        <v>3.5999999999999979</v>
      </c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01"/>
      <c r="AH346" s="201"/>
      <c r="AI346" s="213"/>
      <c r="AJ346" s="213"/>
      <c r="AK346" s="213"/>
      <c r="AL346" s="201"/>
      <c r="AM346" s="201"/>
      <c r="AN346" s="201"/>
      <c r="AO346" s="201"/>
      <c r="AP346" s="201"/>
      <c r="AT346" s="201"/>
      <c r="AU346" s="213"/>
      <c r="AV346" s="218"/>
      <c r="AW346" s="218"/>
    </row>
    <row r="347" spans="3:49" hidden="1" x14ac:dyDescent="0.35">
      <c r="C347" s="213">
        <v>16.47</v>
      </c>
      <c r="D347" s="213">
        <v>77.420999999999992</v>
      </c>
      <c r="E347" s="213">
        <v>1.1300000000000097</v>
      </c>
      <c r="F347" s="201"/>
      <c r="G347" s="213"/>
      <c r="H347" s="213"/>
      <c r="I347" s="213"/>
      <c r="J347" s="213"/>
      <c r="K347" s="213">
        <v>38.47</v>
      </c>
      <c r="L347" s="213">
        <v>31.392000000000063</v>
      </c>
      <c r="M347" s="213">
        <v>3.5999999999999979</v>
      </c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  <c r="Z347" s="201"/>
      <c r="AH347" s="201"/>
      <c r="AI347" s="213"/>
      <c r="AJ347" s="213"/>
      <c r="AK347" s="213"/>
      <c r="AL347" s="201"/>
      <c r="AM347" s="201"/>
      <c r="AN347" s="201"/>
      <c r="AO347" s="201"/>
      <c r="AP347" s="201"/>
      <c r="AT347" s="201"/>
      <c r="AU347" s="213"/>
      <c r="AV347" s="218"/>
      <c r="AW347" s="218"/>
    </row>
    <row r="348" spans="3:49" hidden="1" x14ac:dyDescent="0.35">
      <c r="C348" s="213">
        <v>16.48</v>
      </c>
      <c r="D348" s="213">
        <v>77.533999999999992</v>
      </c>
      <c r="E348" s="213">
        <v>1.1300000000000097</v>
      </c>
      <c r="F348" s="201"/>
      <c r="G348" s="213"/>
      <c r="H348" s="213"/>
      <c r="I348" s="213"/>
      <c r="J348" s="213"/>
      <c r="K348" s="213">
        <v>38.479999999999997</v>
      </c>
      <c r="L348" s="213">
        <v>31.428000000000065</v>
      </c>
      <c r="M348" s="213">
        <v>3.5999999999999979</v>
      </c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  <c r="Z348" s="201"/>
      <c r="AH348" s="201"/>
      <c r="AI348" s="213"/>
      <c r="AJ348" s="213"/>
      <c r="AK348" s="213"/>
      <c r="AL348" s="201"/>
      <c r="AM348" s="201"/>
      <c r="AN348" s="201"/>
      <c r="AO348" s="201"/>
      <c r="AP348" s="201"/>
      <c r="AT348" s="201"/>
      <c r="AU348" s="213"/>
      <c r="AV348" s="218"/>
      <c r="AW348" s="218"/>
    </row>
    <row r="349" spans="3:49" hidden="1" x14ac:dyDescent="0.35">
      <c r="C349" s="213">
        <v>16.489999999999998</v>
      </c>
      <c r="D349" s="213">
        <v>77.646999999999991</v>
      </c>
      <c r="E349" s="213">
        <v>1.1300000000000097</v>
      </c>
      <c r="F349" s="201"/>
      <c r="G349" s="213"/>
      <c r="H349" s="213"/>
      <c r="I349" s="213"/>
      <c r="J349" s="213"/>
      <c r="K349" s="213">
        <v>38.49</v>
      </c>
      <c r="L349" s="213">
        <v>31.464000000000066</v>
      </c>
      <c r="M349" s="213">
        <v>3.5999999999999979</v>
      </c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  <c r="Z349" s="201"/>
      <c r="AH349" s="201"/>
      <c r="AI349" s="213"/>
      <c r="AJ349" s="213"/>
      <c r="AK349" s="213"/>
      <c r="AL349" s="201"/>
      <c r="AM349" s="201"/>
      <c r="AN349" s="201"/>
      <c r="AO349" s="201"/>
      <c r="AP349" s="201"/>
      <c r="AT349" s="201"/>
      <c r="AU349" s="213"/>
      <c r="AV349" s="218"/>
      <c r="AW349" s="218"/>
    </row>
    <row r="350" spans="3:49" hidden="1" x14ac:dyDescent="0.35">
      <c r="C350" s="213">
        <v>16.5</v>
      </c>
      <c r="D350" s="213">
        <v>77.760000000000005</v>
      </c>
      <c r="E350" s="213"/>
      <c r="F350" s="201"/>
      <c r="G350" s="213"/>
      <c r="H350" s="213"/>
      <c r="I350" s="213"/>
      <c r="J350" s="213"/>
      <c r="K350" s="213">
        <v>38.5</v>
      </c>
      <c r="L350" s="213">
        <v>31.500000000000068</v>
      </c>
      <c r="M350" s="213">
        <v>3.5999999999999979</v>
      </c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  <c r="Z350" s="201"/>
      <c r="AH350" s="201"/>
      <c r="AI350" s="213"/>
      <c r="AJ350" s="213"/>
      <c r="AK350" s="213"/>
      <c r="AL350" s="201"/>
      <c r="AM350" s="201"/>
      <c r="AN350" s="201"/>
      <c r="AO350" s="201"/>
      <c r="AP350" s="201"/>
      <c r="AT350" s="201"/>
      <c r="AU350" s="213"/>
      <c r="AV350" s="218"/>
      <c r="AW350" s="201"/>
    </row>
    <row r="351" spans="3:49" hidden="1" x14ac:dyDescent="0.35">
      <c r="C351" s="213">
        <v>16.510000000000002</v>
      </c>
      <c r="D351" s="213">
        <v>77.872</v>
      </c>
      <c r="E351" s="213">
        <v>1.1199999999999903</v>
      </c>
      <c r="F351" s="201"/>
      <c r="G351" s="213"/>
      <c r="H351" s="213"/>
      <c r="I351" s="213"/>
      <c r="J351" s="213"/>
      <c r="K351" s="213">
        <v>38.51</v>
      </c>
      <c r="L351" s="213">
        <v>31.536000000000069</v>
      </c>
      <c r="M351" s="213">
        <v>3.5999999999999979</v>
      </c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  <c r="Z351" s="201"/>
      <c r="AH351" s="201"/>
      <c r="AI351" s="213"/>
      <c r="AJ351" s="213"/>
      <c r="AK351" s="213"/>
      <c r="AL351" s="201"/>
      <c r="AM351" s="201"/>
      <c r="AN351" s="201"/>
      <c r="AO351" s="201"/>
      <c r="AP351" s="201"/>
      <c r="AT351" s="201"/>
      <c r="AU351" s="213"/>
      <c r="AV351" s="218"/>
      <c r="AW351" s="218"/>
    </row>
    <row r="352" spans="3:49" hidden="1" x14ac:dyDescent="0.35">
      <c r="C352" s="213">
        <v>16.52</v>
      </c>
      <c r="D352" s="213">
        <v>77.983999999999995</v>
      </c>
      <c r="E352" s="213">
        <v>1.1199999999999903</v>
      </c>
      <c r="F352" s="201"/>
      <c r="G352" s="213"/>
      <c r="H352" s="213"/>
      <c r="I352" s="213"/>
      <c r="J352" s="213"/>
      <c r="K352" s="213">
        <v>38.520000000000003</v>
      </c>
      <c r="L352" s="213">
        <v>31.57200000000007</v>
      </c>
      <c r="M352" s="213">
        <v>3.5999999999999979</v>
      </c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  <c r="Z352" s="201"/>
      <c r="AH352" s="201"/>
      <c r="AI352" s="213"/>
      <c r="AJ352" s="213"/>
      <c r="AK352" s="213"/>
      <c r="AL352" s="201"/>
      <c r="AM352" s="201"/>
      <c r="AN352" s="201"/>
      <c r="AO352" s="201"/>
      <c r="AP352" s="201"/>
      <c r="AT352" s="201"/>
      <c r="AU352" s="213"/>
      <c r="AV352" s="218"/>
      <c r="AW352" s="218"/>
    </row>
    <row r="353" spans="3:49" hidden="1" x14ac:dyDescent="0.35">
      <c r="C353" s="213">
        <v>16.53</v>
      </c>
      <c r="D353" s="213">
        <v>78.095999999999989</v>
      </c>
      <c r="E353" s="213">
        <v>1.1199999999999903</v>
      </c>
      <c r="F353" s="201"/>
      <c r="G353" s="213"/>
      <c r="H353" s="213"/>
      <c r="I353" s="213"/>
      <c r="J353" s="213"/>
      <c r="K353" s="213">
        <v>38.53</v>
      </c>
      <c r="L353" s="213">
        <v>31.608000000000072</v>
      </c>
      <c r="M353" s="213">
        <v>3.5999999999999979</v>
      </c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  <c r="Z353" s="201"/>
      <c r="AH353" s="201"/>
      <c r="AI353" s="213"/>
      <c r="AJ353" s="213"/>
      <c r="AK353" s="213"/>
      <c r="AL353" s="201"/>
      <c r="AM353" s="201"/>
      <c r="AN353" s="201"/>
      <c r="AO353" s="201"/>
      <c r="AP353" s="201"/>
      <c r="AT353" s="201"/>
      <c r="AU353" s="213"/>
      <c r="AV353" s="218"/>
      <c r="AW353" s="218"/>
    </row>
    <row r="354" spans="3:49" hidden="1" x14ac:dyDescent="0.35">
      <c r="C354" s="213">
        <v>16.54</v>
      </c>
      <c r="D354" s="213">
        <v>78.207999999999984</v>
      </c>
      <c r="E354" s="213">
        <v>1.1199999999999903</v>
      </c>
      <c r="F354" s="201"/>
      <c r="G354" s="213"/>
      <c r="H354" s="213"/>
      <c r="I354" s="213"/>
      <c r="J354" s="213"/>
      <c r="K354" s="213">
        <v>38.54</v>
      </c>
      <c r="L354" s="213">
        <v>31.644000000000073</v>
      </c>
      <c r="M354" s="213">
        <v>3.5999999999999979</v>
      </c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  <c r="Z354" s="201"/>
      <c r="AH354" s="201"/>
      <c r="AI354" s="213"/>
      <c r="AJ354" s="213"/>
      <c r="AK354" s="213"/>
      <c r="AL354" s="201"/>
      <c r="AM354" s="201"/>
      <c r="AN354" s="201"/>
      <c r="AO354" s="201"/>
      <c r="AP354" s="201"/>
      <c r="AT354" s="201"/>
      <c r="AU354" s="213"/>
      <c r="AV354" s="218"/>
      <c r="AW354" s="218"/>
    </row>
    <row r="355" spans="3:49" hidden="1" x14ac:dyDescent="0.35">
      <c r="C355" s="213">
        <v>16.55</v>
      </c>
      <c r="D355" s="213">
        <v>78.319999999999979</v>
      </c>
      <c r="E355" s="213">
        <v>1.1199999999999903</v>
      </c>
      <c r="F355" s="201"/>
      <c r="G355" s="213"/>
      <c r="H355" s="213"/>
      <c r="I355" s="213"/>
      <c r="J355" s="213"/>
      <c r="K355" s="213">
        <v>38.549999999999997</v>
      </c>
      <c r="L355" s="213">
        <v>31.680000000000074</v>
      </c>
      <c r="M355" s="213">
        <v>3.5999999999999979</v>
      </c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01"/>
      <c r="AH355" s="201"/>
      <c r="AI355" s="213"/>
      <c r="AJ355" s="213"/>
      <c r="AK355" s="213"/>
      <c r="AL355" s="201"/>
      <c r="AM355" s="201"/>
      <c r="AN355" s="201"/>
      <c r="AO355" s="201"/>
      <c r="AP355" s="201"/>
      <c r="AT355" s="201"/>
      <c r="AU355" s="213"/>
      <c r="AV355" s="218"/>
      <c r="AW355" s="218"/>
    </row>
    <row r="356" spans="3:49" hidden="1" x14ac:dyDescent="0.35">
      <c r="C356" s="213">
        <v>16.559999999999999</v>
      </c>
      <c r="D356" s="213">
        <v>78.431999999999974</v>
      </c>
      <c r="E356" s="213">
        <v>1.1199999999999903</v>
      </c>
      <c r="F356" s="201"/>
      <c r="G356" s="213"/>
      <c r="H356" s="213"/>
      <c r="I356" s="213"/>
      <c r="J356" s="213"/>
      <c r="K356" s="213">
        <v>38.56</v>
      </c>
      <c r="L356" s="213">
        <v>31.716000000000076</v>
      </c>
      <c r="M356" s="213">
        <v>3.5999999999999979</v>
      </c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01"/>
      <c r="AH356" s="201"/>
      <c r="AI356" s="213"/>
      <c r="AJ356" s="213"/>
      <c r="AK356" s="213"/>
      <c r="AL356" s="201"/>
      <c r="AM356" s="201"/>
      <c r="AN356" s="201"/>
      <c r="AO356" s="201"/>
      <c r="AP356" s="201"/>
      <c r="AT356" s="201"/>
      <c r="AU356" s="213"/>
      <c r="AV356" s="218"/>
      <c r="AW356" s="218"/>
    </row>
    <row r="357" spans="3:49" hidden="1" x14ac:dyDescent="0.35">
      <c r="C357" s="213">
        <v>16.57</v>
      </c>
      <c r="D357" s="213">
        <v>78.543999999999969</v>
      </c>
      <c r="E357" s="213">
        <v>1.1199999999999903</v>
      </c>
      <c r="F357" s="201"/>
      <c r="G357" s="213"/>
      <c r="H357" s="213"/>
      <c r="I357" s="213"/>
      <c r="J357" s="213"/>
      <c r="K357" s="213">
        <v>38.57</v>
      </c>
      <c r="L357" s="213">
        <v>31.752000000000077</v>
      </c>
      <c r="M357" s="213">
        <v>3.5999999999999979</v>
      </c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01"/>
      <c r="AH357" s="201"/>
      <c r="AI357" s="213"/>
      <c r="AJ357" s="213"/>
      <c r="AK357" s="213"/>
      <c r="AL357" s="201"/>
      <c r="AM357" s="201"/>
      <c r="AN357" s="201"/>
      <c r="AO357" s="201"/>
      <c r="AP357" s="201"/>
      <c r="AT357" s="201"/>
      <c r="AU357" s="213"/>
      <c r="AV357" s="218"/>
      <c r="AW357" s="218"/>
    </row>
    <row r="358" spans="3:49" hidden="1" x14ac:dyDescent="0.35">
      <c r="C358" s="213">
        <v>16.579999999999998</v>
      </c>
      <c r="D358" s="213">
        <v>78.655999999999963</v>
      </c>
      <c r="E358" s="213">
        <v>1.1199999999999903</v>
      </c>
      <c r="F358" s="201"/>
      <c r="G358" s="213"/>
      <c r="H358" s="213"/>
      <c r="I358" s="213"/>
      <c r="J358" s="213"/>
      <c r="K358" s="213">
        <v>38.58</v>
      </c>
      <c r="L358" s="213">
        <v>31.788000000000078</v>
      </c>
      <c r="M358" s="213">
        <v>3.5999999999999979</v>
      </c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01"/>
      <c r="AH358" s="201"/>
      <c r="AI358" s="213"/>
      <c r="AJ358" s="213"/>
      <c r="AK358" s="213"/>
      <c r="AL358" s="201"/>
      <c r="AM358" s="201"/>
      <c r="AN358" s="201"/>
      <c r="AO358" s="201"/>
      <c r="AP358" s="201"/>
      <c r="AT358" s="201"/>
      <c r="AU358" s="213"/>
      <c r="AV358" s="218"/>
      <c r="AW358" s="218"/>
    </row>
    <row r="359" spans="3:49" hidden="1" x14ac:dyDescent="0.35">
      <c r="C359" s="213">
        <v>16.59</v>
      </c>
      <c r="D359" s="213">
        <v>78.767999999999958</v>
      </c>
      <c r="E359" s="213">
        <v>1.1199999999999903</v>
      </c>
      <c r="F359" s="201"/>
      <c r="G359" s="213"/>
      <c r="H359" s="213"/>
      <c r="I359" s="213"/>
      <c r="J359" s="213"/>
      <c r="K359" s="213">
        <v>38.590000000000003</v>
      </c>
      <c r="L359" s="213">
        <v>31.82400000000008</v>
      </c>
      <c r="M359" s="213">
        <v>3.5999999999999979</v>
      </c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01"/>
      <c r="AH359" s="201"/>
      <c r="AI359" s="213"/>
      <c r="AJ359" s="213"/>
      <c r="AK359" s="213"/>
      <c r="AL359" s="201"/>
      <c r="AM359" s="201"/>
      <c r="AN359" s="201"/>
      <c r="AO359" s="201"/>
      <c r="AP359" s="201"/>
      <c r="AT359" s="201"/>
      <c r="AU359" s="213"/>
      <c r="AV359" s="218"/>
      <c r="AW359" s="218"/>
    </row>
    <row r="360" spans="3:49" hidden="1" x14ac:dyDescent="0.35">
      <c r="C360" s="213">
        <v>16.600000000000001</v>
      </c>
      <c r="D360" s="213">
        <v>78.88</v>
      </c>
      <c r="E360" s="213"/>
      <c r="F360" s="201"/>
      <c r="G360" s="213"/>
      <c r="H360" s="213"/>
      <c r="I360" s="213"/>
      <c r="J360" s="213"/>
      <c r="K360" s="213">
        <v>38.6</v>
      </c>
      <c r="L360" s="213">
        <v>31.860000000000081</v>
      </c>
      <c r="M360" s="213">
        <v>3.5999999999999979</v>
      </c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01"/>
      <c r="AH360" s="201"/>
      <c r="AI360" s="213"/>
      <c r="AJ360" s="213"/>
      <c r="AK360" s="213"/>
      <c r="AL360" s="201"/>
      <c r="AM360" s="201"/>
      <c r="AN360" s="201"/>
      <c r="AO360" s="201"/>
      <c r="AP360" s="201"/>
      <c r="AT360" s="201"/>
      <c r="AU360" s="213"/>
      <c r="AV360" s="218"/>
      <c r="AW360" s="218"/>
    </row>
    <row r="361" spans="3:49" hidden="1" x14ac:dyDescent="0.35">
      <c r="C361" s="213">
        <v>16.61</v>
      </c>
      <c r="D361" s="213">
        <v>78.99199999999999</v>
      </c>
      <c r="E361" s="213">
        <v>1.1200000000000045</v>
      </c>
      <c r="F361" s="201"/>
      <c r="G361" s="213"/>
      <c r="H361" s="213"/>
      <c r="I361" s="213"/>
      <c r="J361" s="213"/>
      <c r="K361" s="213">
        <v>38.61</v>
      </c>
      <c r="L361" s="213">
        <v>31.896000000000083</v>
      </c>
      <c r="M361" s="213">
        <v>3.5999999999999979</v>
      </c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01"/>
      <c r="AH361" s="201"/>
      <c r="AI361" s="213"/>
      <c r="AJ361" s="213"/>
      <c r="AK361" s="213"/>
      <c r="AL361" s="201"/>
      <c r="AM361" s="201"/>
      <c r="AN361" s="201"/>
      <c r="AO361" s="201"/>
      <c r="AP361" s="201"/>
      <c r="AT361" s="201"/>
      <c r="AU361" s="213"/>
      <c r="AV361" s="218"/>
      <c r="AW361" s="218"/>
    </row>
    <row r="362" spans="3:49" hidden="1" x14ac:dyDescent="0.35">
      <c r="C362" s="213">
        <v>16.62</v>
      </c>
      <c r="D362" s="213">
        <v>79.103999999999985</v>
      </c>
      <c r="E362" s="213">
        <v>1.1200000000000045</v>
      </c>
      <c r="F362" s="201"/>
      <c r="G362" s="213"/>
      <c r="H362" s="213"/>
      <c r="I362" s="213"/>
      <c r="J362" s="213"/>
      <c r="K362" s="213">
        <v>38.619999999999997</v>
      </c>
      <c r="L362" s="213">
        <v>31.932000000000084</v>
      </c>
      <c r="M362" s="213">
        <v>3.5999999999999979</v>
      </c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  <c r="Z362" s="201"/>
      <c r="AH362" s="201"/>
      <c r="AI362" s="213"/>
      <c r="AJ362" s="213"/>
      <c r="AK362" s="213"/>
      <c r="AL362" s="201"/>
      <c r="AM362" s="201"/>
      <c r="AN362" s="201"/>
      <c r="AO362" s="201"/>
      <c r="AP362" s="201"/>
      <c r="AT362" s="201"/>
      <c r="AU362" s="213"/>
      <c r="AV362" s="218"/>
      <c r="AW362" s="218"/>
    </row>
    <row r="363" spans="3:49" hidden="1" x14ac:dyDescent="0.35">
      <c r="C363" s="213">
        <v>16.63</v>
      </c>
      <c r="D363" s="213">
        <v>79.21599999999998</v>
      </c>
      <c r="E363" s="213">
        <v>1.1200000000000045</v>
      </c>
      <c r="F363" s="201"/>
      <c r="G363" s="213"/>
      <c r="H363" s="213"/>
      <c r="I363" s="213"/>
      <c r="J363" s="213"/>
      <c r="K363" s="213">
        <v>38.630000000000003</v>
      </c>
      <c r="L363" s="213">
        <v>31.968000000000085</v>
      </c>
      <c r="M363" s="213">
        <v>3.5999999999999979</v>
      </c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  <c r="Z363" s="201"/>
      <c r="AH363" s="201"/>
      <c r="AI363" s="213"/>
      <c r="AJ363" s="213"/>
      <c r="AK363" s="213"/>
      <c r="AL363" s="201"/>
      <c r="AM363" s="201"/>
      <c r="AN363" s="201"/>
      <c r="AO363" s="201"/>
      <c r="AP363" s="201"/>
      <c r="AT363" s="201"/>
      <c r="AU363" s="213"/>
      <c r="AV363" s="218"/>
      <c r="AW363" s="218"/>
    </row>
    <row r="364" spans="3:49" hidden="1" x14ac:dyDescent="0.35">
      <c r="C364" s="213">
        <v>16.64</v>
      </c>
      <c r="D364" s="213">
        <v>79.327999999999975</v>
      </c>
      <c r="E364" s="213">
        <v>1.1200000000000045</v>
      </c>
      <c r="F364" s="201"/>
      <c r="G364" s="213"/>
      <c r="H364" s="213"/>
      <c r="I364" s="213"/>
      <c r="J364" s="213"/>
      <c r="K364" s="213">
        <v>38.64</v>
      </c>
      <c r="L364" s="213">
        <v>32.004000000000083</v>
      </c>
      <c r="M364" s="213">
        <v>3.5999999999999979</v>
      </c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01"/>
      <c r="AH364" s="201"/>
      <c r="AI364" s="213"/>
      <c r="AJ364" s="213"/>
      <c r="AK364" s="213"/>
      <c r="AL364" s="201"/>
      <c r="AM364" s="201"/>
      <c r="AN364" s="201"/>
      <c r="AO364" s="201"/>
      <c r="AP364" s="201"/>
      <c r="AT364" s="201"/>
      <c r="AU364" s="213"/>
      <c r="AV364" s="218"/>
      <c r="AW364" s="218"/>
    </row>
    <row r="365" spans="3:49" hidden="1" x14ac:dyDescent="0.35">
      <c r="C365" s="213">
        <v>16.649999999999999</v>
      </c>
      <c r="D365" s="213">
        <v>79.439999999999969</v>
      </c>
      <c r="E365" s="213">
        <v>1.1200000000000045</v>
      </c>
      <c r="F365" s="201"/>
      <c r="G365" s="213"/>
      <c r="H365" s="213"/>
      <c r="I365" s="213"/>
      <c r="J365" s="213"/>
      <c r="K365" s="213">
        <v>38.65</v>
      </c>
      <c r="L365" s="213">
        <v>32.040000000000084</v>
      </c>
      <c r="M365" s="213">
        <v>3.5999999999999979</v>
      </c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  <c r="Z365" s="201"/>
      <c r="AH365" s="201"/>
      <c r="AI365" s="213"/>
      <c r="AJ365" s="213"/>
      <c r="AK365" s="213"/>
      <c r="AL365" s="201"/>
      <c r="AM365" s="201"/>
      <c r="AN365" s="201"/>
      <c r="AO365" s="201"/>
      <c r="AP365" s="201"/>
      <c r="AT365" s="201"/>
      <c r="AU365" s="213"/>
      <c r="AV365" s="218"/>
      <c r="AW365" s="218"/>
    </row>
    <row r="366" spans="3:49" hidden="1" x14ac:dyDescent="0.35">
      <c r="C366" s="213">
        <v>16.66</v>
      </c>
      <c r="D366" s="213">
        <v>79.551999999999964</v>
      </c>
      <c r="E366" s="213">
        <v>1.1200000000000045</v>
      </c>
      <c r="F366" s="201"/>
      <c r="G366" s="213"/>
      <c r="H366" s="213"/>
      <c r="I366" s="213"/>
      <c r="J366" s="213"/>
      <c r="K366" s="213">
        <v>38.659999999999997</v>
      </c>
      <c r="L366" s="213">
        <v>32.076000000000086</v>
      </c>
      <c r="M366" s="213">
        <v>3.5999999999999979</v>
      </c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  <c r="Z366" s="201"/>
      <c r="AH366" s="201"/>
      <c r="AI366" s="213"/>
      <c r="AJ366" s="213"/>
      <c r="AK366" s="213"/>
      <c r="AL366" s="201"/>
      <c r="AM366" s="201"/>
      <c r="AN366" s="201"/>
      <c r="AO366" s="201"/>
      <c r="AP366" s="201"/>
      <c r="AT366" s="201"/>
      <c r="AU366" s="213"/>
      <c r="AV366" s="218"/>
      <c r="AW366" s="218"/>
    </row>
    <row r="367" spans="3:49" hidden="1" x14ac:dyDescent="0.35">
      <c r="C367" s="213">
        <v>16.670000000000002</v>
      </c>
      <c r="D367" s="213">
        <v>79.663999999999959</v>
      </c>
      <c r="E367" s="213">
        <v>1.1200000000000045</v>
      </c>
      <c r="F367" s="201"/>
      <c r="G367" s="213"/>
      <c r="H367" s="213"/>
      <c r="I367" s="213"/>
      <c r="J367" s="213"/>
      <c r="K367" s="213">
        <v>38.67</v>
      </c>
      <c r="L367" s="213">
        <v>32.112000000000087</v>
      </c>
      <c r="M367" s="213">
        <v>3.5999999999999979</v>
      </c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01"/>
      <c r="AH367" s="201"/>
      <c r="AI367" s="213"/>
      <c r="AJ367" s="213"/>
      <c r="AK367" s="213"/>
      <c r="AL367" s="201"/>
      <c r="AM367" s="201"/>
      <c r="AN367" s="201"/>
      <c r="AO367" s="201"/>
      <c r="AP367" s="201"/>
      <c r="AT367" s="201"/>
      <c r="AU367" s="213"/>
      <c r="AV367" s="218"/>
      <c r="AW367" s="218"/>
    </row>
    <row r="368" spans="3:49" hidden="1" x14ac:dyDescent="0.35">
      <c r="C368" s="213">
        <v>16.68</v>
      </c>
      <c r="D368" s="213">
        <v>79.775999999999954</v>
      </c>
      <c r="E368" s="213">
        <v>1.1200000000000045</v>
      </c>
      <c r="F368" s="201"/>
      <c r="G368" s="213"/>
      <c r="H368" s="213"/>
      <c r="I368" s="213"/>
      <c r="J368" s="213"/>
      <c r="K368" s="213">
        <v>38.68</v>
      </c>
      <c r="L368" s="213">
        <v>32.148000000000089</v>
      </c>
      <c r="M368" s="213">
        <v>3.5999999999999979</v>
      </c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01"/>
      <c r="AH368" s="201"/>
      <c r="AI368" s="213"/>
      <c r="AJ368" s="213"/>
      <c r="AK368" s="213"/>
      <c r="AL368" s="201"/>
      <c r="AM368" s="201"/>
      <c r="AN368" s="201"/>
      <c r="AO368" s="201"/>
      <c r="AP368" s="201"/>
      <c r="AT368" s="201"/>
      <c r="AU368" s="213"/>
      <c r="AV368" s="218"/>
      <c r="AW368" s="218"/>
    </row>
    <row r="369" spans="3:49" hidden="1" x14ac:dyDescent="0.35">
      <c r="C369" s="213">
        <v>16.690000000000001</v>
      </c>
      <c r="D369" s="213">
        <v>79.887999999999948</v>
      </c>
      <c r="E369" s="213">
        <v>1.1200000000000045</v>
      </c>
      <c r="F369" s="201"/>
      <c r="G369" s="213"/>
      <c r="H369" s="213"/>
      <c r="I369" s="213"/>
      <c r="J369" s="213"/>
      <c r="K369" s="213">
        <v>38.69</v>
      </c>
      <c r="L369" s="213">
        <v>32.18400000000009</v>
      </c>
      <c r="M369" s="213">
        <v>3.5999999999999979</v>
      </c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  <c r="Z369" s="201"/>
      <c r="AH369" s="201"/>
      <c r="AI369" s="213"/>
      <c r="AJ369" s="213"/>
      <c r="AK369" s="213"/>
      <c r="AL369" s="201"/>
      <c r="AM369" s="201"/>
      <c r="AN369" s="201"/>
      <c r="AO369" s="201"/>
      <c r="AP369" s="201"/>
      <c r="AT369" s="201"/>
      <c r="AU369" s="213"/>
      <c r="AV369" s="218"/>
      <c r="AW369" s="218"/>
    </row>
    <row r="370" spans="3:49" hidden="1" x14ac:dyDescent="0.35">
      <c r="C370" s="213">
        <v>16.7</v>
      </c>
      <c r="D370" s="213">
        <v>80</v>
      </c>
      <c r="E370" s="213"/>
      <c r="F370" s="201"/>
      <c r="G370" s="213"/>
      <c r="H370" s="213"/>
      <c r="I370" s="213"/>
      <c r="J370" s="213"/>
      <c r="K370" s="213">
        <v>38.700000000000003</v>
      </c>
      <c r="L370" s="213">
        <v>32.220000000000091</v>
      </c>
      <c r="M370" s="213">
        <v>3.5999999999999979</v>
      </c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01"/>
      <c r="AH370" s="201"/>
      <c r="AI370" s="213"/>
      <c r="AJ370" s="213"/>
      <c r="AK370" s="213"/>
      <c r="AL370" s="201"/>
      <c r="AM370" s="201"/>
      <c r="AN370" s="201"/>
      <c r="AO370" s="201"/>
      <c r="AP370" s="201"/>
      <c r="AT370" s="201"/>
      <c r="AU370" s="213"/>
      <c r="AV370" s="218"/>
      <c r="AW370" s="218"/>
    </row>
    <row r="371" spans="3:49" hidden="1" x14ac:dyDescent="0.35">
      <c r="C371" s="213">
        <v>16.71</v>
      </c>
      <c r="D371" s="213">
        <v>80.113</v>
      </c>
      <c r="E371" s="213">
        <v>1.1299999999999955</v>
      </c>
      <c r="F371" s="201"/>
      <c r="G371" s="213"/>
      <c r="H371" s="213"/>
      <c r="I371" s="213"/>
      <c r="J371" s="213"/>
      <c r="K371" s="213">
        <v>38.71</v>
      </c>
      <c r="L371" s="213">
        <v>32.256000000000093</v>
      </c>
      <c r="M371" s="213">
        <v>3.5999999999999979</v>
      </c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01"/>
      <c r="AH371" s="201"/>
      <c r="AI371" s="213"/>
      <c r="AJ371" s="213"/>
      <c r="AK371" s="213"/>
      <c r="AL371" s="201"/>
      <c r="AM371" s="201"/>
      <c r="AN371" s="201"/>
      <c r="AO371" s="201"/>
      <c r="AP371" s="201"/>
      <c r="AT371" s="201"/>
      <c r="AU371" s="213"/>
      <c r="AV371" s="218"/>
      <c r="AW371" s="218"/>
    </row>
    <row r="372" spans="3:49" hidden="1" x14ac:dyDescent="0.35">
      <c r="C372" s="213">
        <v>16.72</v>
      </c>
      <c r="D372" s="213">
        <v>80.225999999999999</v>
      </c>
      <c r="E372" s="213">
        <v>1.1299999999999955</v>
      </c>
      <c r="F372" s="201"/>
      <c r="G372" s="213"/>
      <c r="H372" s="213"/>
      <c r="I372" s="213"/>
      <c r="J372" s="213"/>
      <c r="K372" s="213">
        <v>38.72</v>
      </c>
      <c r="L372" s="213">
        <v>32.292000000000094</v>
      </c>
      <c r="M372" s="213">
        <v>3.5999999999999979</v>
      </c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  <c r="Z372" s="201"/>
      <c r="AH372" s="201"/>
      <c r="AI372" s="213"/>
      <c r="AJ372" s="213"/>
      <c r="AK372" s="213"/>
      <c r="AL372" s="201"/>
      <c r="AM372" s="201"/>
      <c r="AN372" s="201"/>
      <c r="AO372" s="201"/>
      <c r="AP372" s="201"/>
      <c r="AT372" s="201"/>
      <c r="AU372" s="213"/>
      <c r="AV372" s="218"/>
      <c r="AW372" s="218"/>
    </row>
    <row r="373" spans="3:49" hidden="1" x14ac:dyDescent="0.35">
      <c r="C373" s="213">
        <v>16.73</v>
      </c>
      <c r="D373" s="213">
        <v>80.338999999999999</v>
      </c>
      <c r="E373" s="213">
        <v>1.1299999999999955</v>
      </c>
      <c r="F373" s="201"/>
      <c r="G373" s="213"/>
      <c r="H373" s="213"/>
      <c r="I373" s="213"/>
      <c r="J373" s="213"/>
      <c r="K373" s="213">
        <v>38.729999999999997</v>
      </c>
      <c r="L373" s="213">
        <v>32.328000000000095</v>
      </c>
      <c r="M373" s="213">
        <v>3.5999999999999979</v>
      </c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  <c r="Z373" s="201"/>
      <c r="AH373" s="201"/>
      <c r="AI373" s="213"/>
      <c r="AJ373" s="213"/>
      <c r="AK373" s="213"/>
      <c r="AL373" s="201"/>
      <c r="AM373" s="201"/>
      <c r="AN373" s="201"/>
      <c r="AO373" s="201"/>
      <c r="AP373" s="201"/>
      <c r="AT373" s="201"/>
      <c r="AU373" s="213"/>
      <c r="AV373" s="218"/>
      <c r="AW373" s="218"/>
    </row>
    <row r="374" spans="3:49" hidden="1" x14ac:dyDescent="0.35">
      <c r="C374" s="213">
        <v>16.739999999999998</v>
      </c>
      <c r="D374" s="213">
        <v>80.451999999999998</v>
      </c>
      <c r="E374" s="213">
        <v>1.1299999999999955</v>
      </c>
      <c r="F374" s="201"/>
      <c r="G374" s="213"/>
      <c r="H374" s="213"/>
      <c r="I374" s="213"/>
      <c r="J374" s="213"/>
      <c r="K374" s="213">
        <v>38.74</v>
      </c>
      <c r="L374" s="213">
        <v>32.364000000000097</v>
      </c>
      <c r="M374" s="213">
        <v>3.5999999999999979</v>
      </c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  <c r="Z374" s="201"/>
      <c r="AH374" s="201"/>
      <c r="AI374" s="213"/>
      <c r="AJ374" s="213"/>
      <c r="AK374" s="213"/>
      <c r="AL374" s="201"/>
      <c r="AM374" s="201"/>
      <c r="AN374" s="201"/>
      <c r="AO374" s="201"/>
      <c r="AP374" s="201"/>
      <c r="AT374" s="201"/>
      <c r="AU374" s="213"/>
      <c r="AV374" s="218"/>
      <c r="AW374" s="218"/>
    </row>
    <row r="375" spans="3:49" hidden="1" x14ac:dyDescent="0.35">
      <c r="C375" s="213">
        <v>16.75</v>
      </c>
      <c r="D375" s="213">
        <v>80.564999999999998</v>
      </c>
      <c r="E375" s="213">
        <v>1.1299999999999955</v>
      </c>
      <c r="F375" s="201"/>
      <c r="G375" s="213"/>
      <c r="H375" s="213"/>
      <c r="I375" s="213"/>
      <c r="J375" s="213"/>
      <c r="K375" s="213">
        <v>38.75</v>
      </c>
      <c r="L375" s="213">
        <v>32.400000000000098</v>
      </c>
      <c r="M375" s="213">
        <v>3.5999999999999979</v>
      </c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01"/>
      <c r="AH375" s="201"/>
      <c r="AI375" s="213"/>
      <c r="AJ375" s="213"/>
      <c r="AK375" s="213"/>
      <c r="AL375" s="201"/>
      <c r="AM375" s="201"/>
      <c r="AN375" s="201"/>
      <c r="AO375" s="201"/>
      <c r="AP375" s="201"/>
      <c r="AT375" s="201"/>
      <c r="AU375" s="213"/>
      <c r="AV375" s="218"/>
      <c r="AW375" s="218"/>
    </row>
    <row r="376" spans="3:49" hidden="1" x14ac:dyDescent="0.35">
      <c r="C376" s="213">
        <v>16.760000000000002</v>
      </c>
      <c r="D376" s="213">
        <v>80.677999999999997</v>
      </c>
      <c r="E376" s="213">
        <v>1.1299999999999955</v>
      </c>
      <c r="F376" s="201"/>
      <c r="G376" s="213"/>
      <c r="H376" s="213"/>
      <c r="I376" s="213"/>
      <c r="J376" s="213"/>
      <c r="K376" s="213">
        <v>38.76</v>
      </c>
      <c r="L376" s="213">
        <v>32.436000000000099</v>
      </c>
      <c r="M376" s="213">
        <v>3.5999999999999979</v>
      </c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  <c r="Z376" s="201"/>
      <c r="AH376" s="201"/>
      <c r="AI376" s="213"/>
      <c r="AJ376" s="213"/>
      <c r="AK376" s="213"/>
      <c r="AL376" s="201"/>
      <c r="AM376" s="201"/>
      <c r="AN376" s="201"/>
      <c r="AO376" s="201"/>
      <c r="AP376" s="201"/>
      <c r="AT376" s="201"/>
      <c r="AU376" s="213"/>
      <c r="AV376" s="218"/>
      <c r="AW376" s="218"/>
    </row>
    <row r="377" spans="3:49" hidden="1" x14ac:dyDescent="0.35">
      <c r="C377" s="213">
        <v>16.77</v>
      </c>
      <c r="D377" s="213">
        <v>80.790999999999997</v>
      </c>
      <c r="E377" s="213">
        <v>1.1299999999999955</v>
      </c>
      <c r="F377" s="201"/>
      <c r="G377" s="213"/>
      <c r="H377" s="213"/>
      <c r="I377" s="213"/>
      <c r="J377" s="213"/>
      <c r="K377" s="213">
        <v>38.770000000000003</v>
      </c>
      <c r="L377" s="213">
        <v>32.472000000000101</v>
      </c>
      <c r="M377" s="213">
        <v>3.5999999999999979</v>
      </c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  <c r="Z377" s="201"/>
      <c r="AH377" s="201"/>
      <c r="AI377" s="213"/>
      <c r="AJ377" s="213"/>
      <c r="AK377" s="213"/>
      <c r="AL377" s="201"/>
      <c r="AM377" s="201"/>
      <c r="AN377" s="201"/>
      <c r="AO377" s="201"/>
      <c r="AP377" s="201"/>
      <c r="AT377" s="201"/>
      <c r="AU377" s="213"/>
      <c r="AV377" s="218"/>
      <c r="AW377" s="218"/>
    </row>
    <row r="378" spans="3:49" hidden="1" x14ac:dyDescent="0.35">
      <c r="C378" s="213">
        <v>16.78</v>
      </c>
      <c r="D378" s="213">
        <v>80.903999999999996</v>
      </c>
      <c r="E378" s="213">
        <v>1.1299999999999955</v>
      </c>
      <c r="F378" s="201"/>
      <c r="G378" s="213"/>
      <c r="H378" s="213"/>
      <c r="I378" s="213"/>
      <c r="J378" s="213"/>
      <c r="K378" s="213">
        <v>38.78</v>
      </c>
      <c r="L378" s="213">
        <v>32.508000000000102</v>
      </c>
      <c r="M378" s="213">
        <v>3.5999999999999979</v>
      </c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  <c r="Z378" s="201"/>
      <c r="AH378" s="201"/>
      <c r="AI378" s="213"/>
      <c r="AJ378" s="213"/>
      <c r="AK378" s="213"/>
      <c r="AL378" s="201"/>
      <c r="AM378" s="201"/>
      <c r="AN378" s="201"/>
      <c r="AO378" s="201"/>
      <c r="AP378" s="201"/>
      <c r="AT378" s="201"/>
      <c r="AU378" s="213"/>
      <c r="AV378" s="218"/>
      <c r="AW378" s="218"/>
    </row>
    <row r="379" spans="3:49" hidden="1" x14ac:dyDescent="0.35">
      <c r="C379" s="213">
        <v>16.79</v>
      </c>
      <c r="D379" s="213">
        <v>81.016999999999996</v>
      </c>
      <c r="E379" s="213">
        <v>1.1299999999999955</v>
      </c>
      <c r="F379" s="201"/>
      <c r="G379" s="213"/>
      <c r="H379" s="213"/>
      <c r="I379" s="213"/>
      <c r="J379" s="213"/>
      <c r="K379" s="213">
        <v>38.79</v>
      </c>
      <c r="L379" s="213">
        <v>32.544000000000104</v>
      </c>
      <c r="M379" s="213">
        <v>3.5999999999999979</v>
      </c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  <c r="Z379" s="201"/>
      <c r="AH379" s="201"/>
      <c r="AI379" s="213"/>
      <c r="AJ379" s="213"/>
      <c r="AK379" s="213"/>
      <c r="AL379" s="201"/>
      <c r="AM379" s="201"/>
      <c r="AN379" s="201"/>
      <c r="AO379" s="201"/>
      <c r="AP379" s="201"/>
      <c r="AT379" s="201"/>
      <c r="AU379" s="213"/>
      <c r="AV379" s="218"/>
      <c r="AW379" s="218"/>
    </row>
    <row r="380" spans="3:49" hidden="1" x14ac:dyDescent="0.35">
      <c r="C380" s="213">
        <v>16.8</v>
      </c>
      <c r="D380" s="213">
        <v>81.13</v>
      </c>
      <c r="E380" s="213"/>
      <c r="F380" s="201"/>
      <c r="G380" s="213"/>
      <c r="H380" s="213"/>
      <c r="I380" s="213"/>
      <c r="J380" s="213"/>
      <c r="K380" s="213">
        <v>38.799999999999997</v>
      </c>
      <c r="L380" s="213">
        <v>32.580000000000105</v>
      </c>
      <c r="M380" s="213">
        <v>3.5999999999999979</v>
      </c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  <c r="Z380" s="201"/>
      <c r="AH380" s="201"/>
      <c r="AI380" s="213"/>
      <c r="AJ380" s="213"/>
      <c r="AK380" s="213"/>
      <c r="AL380" s="201"/>
      <c r="AM380" s="201"/>
      <c r="AN380" s="201"/>
      <c r="AO380" s="201"/>
      <c r="AP380" s="201"/>
      <c r="AT380" s="201"/>
      <c r="AU380" s="213"/>
      <c r="AV380" s="218"/>
      <c r="AW380" s="218"/>
    </row>
    <row r="381" spans="3:49" hidden="1" x14ac:dyDescent="0.35">
      <c r="C381" s="213">
        <v>16.809999999999999</v>
      </c>
      <c r="D381" s="213">
        <v>81.242999999999995</v>
      </c>
      <c r="E381" s="213">
        <v>1.1300000000000097</v>
      </c>
      <c r="F381" s="201"/>
      <c r="G381" s="213"/>
      <c r="H381" s="213"/>
      <c r="I381" s="213"/>
      <c r="J381" s="213"/>
      <c r="K381" s="213">
        <v>38.81</v>
      </c>
      <c r="L381" s="213">
        <v>32.616000000000106</v>
      </c>
      <c r="M381" s="213">
        <v>3.5999999999999979</v>
      </c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01"/>
      <c r="AH381" s="201"/>
      <c r="AI381" s="213"/>
      <c r="AJ381" s="213"/>
      <c r="AK381" s="213"/>
      <c r="AL381" s="201"/>
      <c r="AM381" s="201"/>
      <c r="AN381" s="201"/>
      <c r="AO381" s="201"/>
      <c r="AP381" s="201"/>
      <c r="AT381" s="201"/>
      <c r="AU381" s="213"/>
      <c r="AV381" s="218"/>
      <c r="AW381" s="218"/>
    </row>
    <row r="382" spans="3:49" hidden="1" x14ac:dyDescent="0.35">
      <c r="C382" s="213">
        <v>16.82</v>
      </c>
      <c r="D382" s="213">
        <v>81.355999999999995</v>
      </c>
      <c r="E382" s="213">
        <v>1.1300000000000097</v>
      </c>
      <c r="F382" s="201"/>
      <c r="G382" s="213"/>
      <c r="H382" s="213"/>
      <c r="I382" s="213"/>
      <c r="J382" s="213"/>
      <c r="K382" s="213">
        <v>38.82</v>
      </c>
      <c r="L382" s="213">
        <v>32.652000000000108</v>
      </c>
      <c r="M382" s="213">
        <v>3.5999999999999979</v>
      </c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  <c r="Z382" s="201"/>
      <c r="AH382" s="201"/>
      <c r="AI382" s="213"/>
      <c r="AJ382" s="213"/>
      <c r="AK382" s="213"/>
      <c r="AL382" s="201"/>
      <c r="AM382" s="201"/>
      <c r="AN382" s="201"/>
      <c r="AO382" s="201"/>
      <c r="AP382" s="201"/>
      <c r="AT382" s="201"/>
      <c r="AU382" s="213"/>
      <c r="AV382" s="218"/>
      <c r="AW382" s="218"/>
    </row>
    <row r="383" spans="3:49" hidden="1" x14ac:dyDescent="0.35">
      <c r="C383" s="213">
        <v>16.829999999999998</v>
      </c>
      <c r="D383" s="213">
        <v>81.468999999999994</v>
      </c>
      <c r="E383" s="213">
        <v>1.1300000000000097</v>
      </c>
      <c r="F383" s="201"/>
      <c r="G383" s="213"/>
      <c r="H383" s="213"/>
      <c r="I383" s="213"/>
      <c r="J383" s="213"/>
      <c r="K383" s="213">
        <v>38.83</v>
      </c>
      <c r="L383" s="213">
        <v>32.688000000000109</v>
      </c>
      <c r="M383" s="213">
        <v>3.5999999999999979</v>
      </c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01"/>
      <c r="AH383" s="201"/>
      <c r="AI383" s="213"/>
      <c r="AJ383" s="213"/>
      <c r="AK383" s="213"/>
      <c r="AL383" s="201"/>
      <c r="AM383" s="201"/>
      <c r="AN383" s="201"/>
      <c r="AO383" s="201"/>
      <c r="AP383" s="201"/>
      <c r="AT383" s="201"/>
      <c r="AU383" s="213"/>
      <c r="AV383" s="218"/>
      <c r="AW383" s="218"/>
    </row>
    <row r="384" spans="3:49" hidden="1" x14ac:dyDescent="0.35">
      <c r="C384" s="213">
        <v>16.84</v>
      </c>
      <c r="D384" s="213">
        <v>81.581999999999994</v>
      </c>
      <c r="E384" s="213">
        <v>1.1300000000000097</v>
      </c>
      <c r="F384" s="201"/>
      <c r="G384" s="213"/>
      <c r="H384" s="213"/>
      <c r="I384" s="213"/>
      <c r="J384" s="213"/>
      <c r="K384" s="213">
        <v>38.840000000000003</v>
      </c>
      <c r="L384" s="213">
        <v>32.72400000000011</v>
      </c>
      <c r="M384" s="213">
        <v>3.5999999999999979</v>
      </c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01"/>
      <c r="AH384" s="201"/>
      <c r="AI384" s="213"/>
      <c r="AJ384" s="213"/>
      <c r="AK384" s="213"/>
      <c r="AL384" s="201"/>
      <c r="AM384" s="201"/>
      <c r="AN384" s="201"/>
      <c r="AO384" s="201"/>
      <c r="AP384" s="201"/>
      <c r="AT384" s="201"/>
      <c r="AU384" s="213"/>
      <c r="AV384" s="218"/>
      <c r="AW384" s="218"/>
    </row>
    <row r="385" spans="3:49" hidden="1" x14ac:dyDescent="0.35">
      <c r="C385" s="213">
        <v>16.850000000000001</v>
      </c>
      <c r="D385" s="213">
        <v>81.694999999999993</v>
      </c>
      <c r="E385" s="213">
        <v>1.1300000000000097</v>
      </c>
      <c r="F385" s="201"/>
      <c r="G385" s="213"/>
      <c r="H385" s="213"/>
      <c r="I385" s="213"/>
      <c r="J385" s="213"/>
      <c r="K385" s="213">
        <v>38.85</v>
      </c>
      <c r="L385" s="213">
        <v>32.760000000000112</v>
      </c>
      <c r="M385" s="213">
        <v>3.5999999999999979</v>
      </c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01"/>
      <c r="AH385" s="201"/>
      <c r="AI385" s="213"/>
      <c r="AJ385" s="213"/>
      <c r="AK385" s="213"/>
      <c r="AL385" s="201"/>
      <c r="AM385" s="201"/>
      <c r="AN385" s="201"/>
      <c r="AO385" s="201"/>
      <c r="AP385" s="201"/>
      <c r="AT385" s="201"/>
      <c r="AU385" s="213"/>
      <c r="AV385" s="218"/>
      <c r="AW385" s="218"/>
    </row>
    <row r="386" spans="3:49" hidden="1" x14ac:dyDescent="0.35">
      <c r="C386" s="213">
        <v>16.86</v>
      </c>
      <c r="D386" s="213">
        <v>81.807999999999993</v>
      </c>
      <c r="E386" s="213">
        <v>1.1300000000000097</v>
      </c>
      <c r="F386" s="201"/>
      <c r="G386" s="213"/>
      <c r="H386" s="213"/>
      <c r="I386" s="213"/>
      <c r="J386" s="213"/>
      <c r="K386" s="213">
        <v>38.86</v>
      </c>
      <c r="L386" s="213">
        <v>32.796000000000113</v>
      </c>
      <c r="M386" s="213">
        <v>3.5999999999999979</v>
      </c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01"/>
      <c r="AH386" s="201"/>
      <c r="AI386" s="213"/>
      <c r="AJ386" s="213"/>
      <c r="AK386" s="213"/>
      <c r="AL386" s="201"/>
      <c r="AM386" s="201"/>
      <c r="AN386" s="201"/>
      <c r="AO386" s="201"/>
      <c r="AP386" s="201"/>
      <c r="AT386" s="201"/>
      <c r="AU386" s="213"/>
      <c r="AV386" s="218"/>
      <c r="AW386" s="218"/>
    </row>
    <row r="387" spans="3:49" hidden="1" x14ac:dyDescent="0.35">
      <c r="C387" s="213">
        <v>16.87</v>
      </c>
      <c r="D387" s="213">
        <v>81.920999999999992</v>
      </c>
      <c r="E387" s="213">
        <v>1.1300000000000097</v>
      </c>
      <c r="F387" s="201"/>
      <c r="G387" s="213"/>
      <c r="H387" s="213"/>
      <c r="I387" s="213"/>
      <c r="J387" s="213"/>
      <c r="K387" s="213">
        <v>38.869999999999997</v>
      </c>
      <c r="L387" s="213">
        <v>32.832000000000114</v>
      </c>
      <c r="M387" s="213">
        <v>3.5999999999999979</v>
      </c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01"/>
      <c r="AH387" s="201"/>
      <c r="AI387" s="213"/>
      <c r="AJ387" s="213"/>
      <c r="AK387" s="213"/>
      <c r="AL387" s="201"/>
      <c r="AM387" s="201"/>
      <c r="AN387" s="201"/>
      <c r="AO387" s="201"/>
      <c r="AP387" s="201"/>
      <c r="AT387" s="201"/>
      <c r="AU387" s="213"/>
      <c r="AV387" s="218"/>
      <c r="AW387" s="218"/>
    </row>
    <row r="388" spans="3:49" hidden="1" x14ac:dyDescent="0.35">
      <c r="C388" s="213">
        <v>16.88</v>
      </c>
      <c r="D388" s="213">
        <v>82.033999999999992</v>
      </c>
      <c r="E388" s="213">
        <v>1.1300000000000097</v>
      </c>
      <c r="F388" s="201"/>
      <c r="G388" s="213"/>
      <c r="H388" s="213"/>
      <c r="I388" s="213"/>
      <c r="J388" s="213"/>
      <c r="K388" s="213">
        <v>38.880000000000003</v>
      </c>
      <c r="L388" s="213">
        <v>32.868000000000116</v>
      </c>
      <c r="M388" s="213">
        <v>3.5999999999999979</v>
      </c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01"/>
      <c r="AH388" s="201"/>
      <c r="AI388" s="213"/>
      <c r="AJ388" s="213"/>
      <c r="AK388" s="213"/>
      <c r="AL388" s="201"/>
      <c r="AM388" s="201"/>
      <c r="AN388" s="201"/>
      <c r="AO388" s="201"/>
      <c r="AP388" s="201"/>
      <c r="AT388" s="201"/>
      <c r="AU388" s="213"/>
      <c r="AV388" s="218"/>
      <c r="AW388" s="218"/>
    </row>
    <row r="389" spans="3:49" hidden="1" x14ac:dyDescent="0.35">
      <c r="C389" s="213">
        <v>16.89</v>
      </c>
      <c r="D389" s="213">
        <v>82.146999999999991</v>
      </c>
      <c r="E389" s="213">
        <v>1.1300000000000097</v>
      </c>
      <c r="F389" s="201"/>
      <c r="G389" s="213"/>
      <c r="H389" s="213"/>
      <c r="I389" s="213"/>
      <c r="J389" s="213"/>
      <c r="K389" s="213">
        <v>38.89</v>
      </c>
      <c r="L389" s="213">
        <v>32.904000000000117</v>
      </c>
      <c r="M389" s="213">
        <v>3.5999999999999979</v>
      </c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  <c r="Z389" s="201"/>
      <c r="AH389" s="201"/>
      <c r="AI389" s="213"/>
      <c r="AJ389" s="213"/>
      <c r="AK389" s="213"/>
      <c r="AL389" s="201"/>
      <c r="AM389" s="201"/>
      <c r="AN389" s="201"/>
      <c r="AO389" s="201"/>
      <c r="AP389" s="201"/>
      <c r="AT389" s="201"/>
      <c r="AU389" s="213"/>
      <c r="AV389" s="218"/>
      <c r="AW389" s="218"/>
    </row>
    <row r="390" spans="3:49" hidden="1" x14ac:dyDescent="0.35">
      <c r="C390" s="213">
        <v>16.899999999999999</v>
      </c>
      <c r="D390" s="213">
        <v>82.26</v>
      </c>
      <c r="E390" s="213"/>
      <c r="F390" s="201"/>
      <c r="G390" s="213"/>
      <c r="H390" s="213"/>
      <c r="I390" s="213"/>
      <c r="J390" s="213"/>
      <c r="K390" s="213">
        <v>38.9</v>
      </c>
      <c r="L390" s="213">
        <v>32.940000000000119</v>
      </c>
      <c r="M390" s="213">
        <v>3.5999999999999979</v>
      </c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  <c r="Z390" s="201"/>
      <c r="AH390" s="201"/>
      <c r="AI390" s="213"/>
      <c r="AJ390" s="213"/>
      <c r="AK390" s="213"/>
      <c r="AL390" s="201"/>
      <c r="AM390" s="201"/>
      <c r="AN390" s="201"/>
      <c r="AO390" s="201"/>
      <c r="AP390" s="201"/>
      <c r="AT390" s="201"/>
      <c r="AU390" s="213"/>
      <c r="AV390" s="218"/>
      <c r="AW390" s="218"/>
    </row>
    <row r="391" spans="3:49" hidden="1" x14ac:dyDescent="0.35">
      <c r="C391" s="213">
        <v>16.91</v>
      </c>
      <c r="D391" s="213">
        <v>82.372</v>
      </c>
      <c r="E391" s="213">
        <v>1.1199999999999903</v>
      </c>
      <c r="F391" s="201"/>
      <c r="G391" s="213"/>
      <c r="H391" s="213"/>
      <c r="I391" s="213"/>
      <c r="J391" s="213"/>
      <c r="K391" s="213">
        <v>38.909999999999997</v>
      </c>
      <c r="L391" s="213">
        <v>32.97600000000012</v>
      </c>
      <c r="M391" s="213">
        <v>3.5999999999999979</v>
      </c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  <c r="Z391" s="201"/>
      <c r="AH391" s="201"/>
      <c r="AI391" s="213"/>
      <c r="AJ391" s="213"/>
      <c r="AK391" s="213"/>
      <c r="AL391" s="201"/>
      <c r="AM391" s="201"/>
      <c r="AN391" s="201"/>
      <c r="AO391" s="201"/>
      <c r="AP391" s="201"/>
      <c r="AT391" s="201"/>
      <c r="AU391" s="213"/>
      <c r="AV391" s="218"/>
      <c r="AW391" s="218"/>
    </row>
    <row r="392" spans="3:49" hidden="1" x14ac:dyDescent="0.35">
      <c r="C392" s="213">
        <v>16.920000000000002</v>
      </c>
      <c r="D392" s="213">
        <v>82.483999999999995</v>
      </c>
      <c r="E392" s="213">
        <v>1.1199999999999903</v>
      </c>
      <c r="F392" s="201"/>
      <c r="G392" s="213"/>
      <c r="H392" s="213"/>
      <c r="I392" s="213"/>
      <c r="J392" s="213"/>
      <c r="K392" s="213">
        <v>38.92</v>
      </c>
      <c r="L392" s="213">
        <v>33.012000000000121</v>
      </c>
      <c r="M392" s="213">
        <v>3.5999999999999979</v>
      </c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  <c r="Z392" s="201"/>
      <c r="AH392" s="201"/>
      <c r="AI392" s="213"/>
      <c r="AJ392" s="213"/>
      <c r="AK392" s="213"/>
      <c r="AL392" s="201"/>
      <c r="AM392" s="201"/>
      <c r="AN392" s="201"/>
      <c r="AO392" s="201"/>
      <c r="AP392" s="201"/>
      <c r="AT392" s="201"/>
      <c r="AU392" s="213"/>
      <c r="AV392" s="218"/>
      <c r="AW392" s="218"/>
    </row>
    <row r="393" spans="3:49" hidden="1" x14ac:dyDescent="0.35">
      <c r="C393" s="213">
        <v>16.93</v>
      </c>
      <c r="D393" s="213">
        <v>82.595999999999989</v>
      </c>
      <c r="E393" s="213">
        <v>1.1199999999999903</v>
      </c>
      <c r="F393" s="201"/>
      <c r="G393" s="213"/>
      <c r="H393" s="213"/>
      <c r="I393" s="213"/>
      <c r="J393" s="213"/>
      <c r="K393" s="213">
        <v>38.93</v>
      </c>
      <c r="L393" s="213">
        <v>33.048000000000123</v>
      </c>
      <c r="M393" s="213">
        <v>3.5999999999999979</v>
      </c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  <c r="Z393" s="201"/>
      <c r="AH393" s="201"/>
      <c r="AI393" s="213"/>
      <c r="AJ393" s="213"/>
      <c r="AK393" s="213"/>
      <c r="AL393" s="201"/>
      <c r="AM393" s="201"/>
      <c r="AN393" s="201"/>
      <c r="AO393" s="201"/>
      <c r="AP393" s="201"/>
      <c r="AT393" s="201"/>
      <c r="AU393" s="213"/>
      <c r="AV393" s="218"/>
      <c r="AW393" s="218"/>
    </row>
    <row r="394" spans="3:49" hidden="1" x14ac:dyDescent="0.35">
      <c r="C394" s="213">
        <v>16.940000000000001</v>
      </c>
      <c r="D394" s="213">
        <v>82.707999999999984</v>
      </c>
      <c r="E394" s="213">
        <v>1.1199999999999903</v>
      </c>
      <c r="F394" s="201"/>
      <c r="G394" s="213"/>
      <c r="H394" s="213"/>
      <c r="I394" s="213"/>
      <c r="J394" s="213"/>
      <c r="K394" s="213">
        <v>38.94</v>
      </c>
      <c r="L394" s="213">
        <v>33.084000000000124</v>
      </c>
      <c r="M394" s="213">
        <v>3.5999999999999979</v>
      </c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  <c r="Z394" s="201"/>
      <c r="AH394" s="201"/>
      <c r="AI394" s="213"/>
      <c r="AJ394" s="213"/>
      <c r="AK394" s="213"/>
      <c r="AL394" s="201"/>
      <c r="AM394" s="201"/>
      <c r="AN394" s="201"/>
      <c r="AO394" s="201"/>
      <c r="AP394" s="201"/>
      <c r="AT394" s="201"/>
      <c r="AU394" s="213"/>
      <c r="AV394" s="218"/>
      <c r="AW394" s="218"/>
    </row>
    <row r="395" spans="3:49" hidden="1" x14ac:dyDescent="0.35">
      <c r="C395" s="213">
        <v>16.95</v>
      </c>
      <c r="D395" s="213">
        <v>82.819999999999979</v>
      </c>
      <c r="E395" s="213">
        <v>1.1199999999999903</v>
      </c>
      <c r="F395" s="201"/>
      <c r="G395" s="213"/>
      <c r="H395" s="213"/>
      <c r="I395" s="213"/>
      <c r="J395" s="213"/>
      <c r="K395" s="213">
        <v>38.950000000000003</v>
      </c>
      <c r="L395" s="213">
        <v>33.120000000000125</v>
      </c>
      <c r="M395" s="213">
        <v>3.5999999999999979</v>
      </c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  <c r="Z395" s="201"/>
      <c r="AH395" s="201"/>
      <c r="AI395" s="213"/>
      <c r="AJ395" s="213"/>
      <c r="AK395" s="213"/>
      <c r="AL395" s="201"/>
      <c r="AM395" s="201"/>
      <c r="AN395" s="201"/>
      <c r="AO395" s="201"/>
      <c r="AP395" s="201"/>
      <c r="AT395" s="201"/>
      <c r="AU395" s="213"/>
      <c r="AV395" s="218"/>
      <c r="AW395" s="218"/>
    </row>
    <row r="396" spans="3:49" hidden="1" x14ac:dyDescent="0.35">
      <c r="C396" s="213">
        <v>16.96</v>
      </c>
      <c r="D396" s="213">
        <v>82.931999999999974</v>
      </c>
      <c r="E396" s="213">
        <v>1.1199999999999903</v>
      </c>
      <c r="F396" s="201"/>
      <c r="G396" s="213"/>
      <c r="H396" s="213"/>
      <c r="I396" s="213"/>
      <c r="J396" s="213"/>
      <c r="K396" s="213">
        <v>38.96</v>
      </c>
      <c r="L396" s="213">
        <v>33.156000000000127</v>
      </c>
      <c r="M396" s="213">
        <v>3.5999999999999979</v>
      </c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01"/>
      <c r="AH396" s="201"/>
      <c r="AI396" s="213"/>
      <c r="AJ396" s="213"/>
      <c r="AK396" s="213"/>
      <c r="AL396" s="201"/>
      <c r="AM396" s="201"/>
      <c r="AN396" s="201"/>
      <c r="AO396" s="201"/>
      <c r="AP396" s="201"/>
      <c r="AT396" s="201"/>
      <c r="AU396" s="213"/>
      <c r="AV396" s="218"/>
      <c r="AW396" s="218"/>
    </row>
    <row r="397" spans="3:49" hidden="1" x14ac:dyDescent="0.35">
      <c r="C397" s="213">
        <v>16.97</v>
      </c>
      <c r="D397" s="213">
        <v>83.043999999999969</v>
      </c>
      <c r="E397" s="213">
        <v>1.1199999999999903</v>
      </c>
      <c r="F397" s="201"/>
      <c r="G397" s="213"/>
      <c r="H397" s="213"/>
      <c r="I397" s="213"/>
      <c r="J397" s="213"/>
      <c r="K397" s="213">
        <v>38.97</v>
      </c>
      <c r="L397" s="213">
        <v>33.192000000000128</v>
      </c>
      <c r="M397" s="213">
        <v>3.5999999999999979</v>
      </c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  <c r="Z397" s="201"/>
      <c r="AH397" s="201"/>
      <c r="AI397" s="213"/>
      <c r="AJ397" s="213"/>
      <c r="AK397" s="213"/>
      <c r="AL397" s="201"/>
      <c r="AM397" s="201"/>
      <c r="AN397" s="201"/>
      <c r="AO397" s="201"/>
      <c r="AP397" s="201"/>
      <c r="AT397" s="201"/>
      <c r="AU397" s="213"/>
      <c r="AV397" s="218"/>
      <c r="AW397" s="218"/>
    </row>
    <row r="398" spans="3:49" hidden="1" x14ac:dyDescent="0.35">
      <c r="C398" s="213">
        <v>16.98</v>
      </c>
      <c r="D398" s="213">
        <v>83.155999999999963</v>
      </c>
      <c r="E398" s="213">
        <v>1.1199999999999903</v>
      </c>
      <c r="F398" s="201"/>
      <c r="G398" s="213"/>
      <c r="H398" s="213"/>
      <c r="I398" s="213"/>
      <c r="J398" s="213"/>
      <c r="K398" s="213">
        <v>38.979999999999997</v>
      </c>
      <c r="L398" s="213">
        <v>33.228000000000129</v>
      </c>
      <c r="M398" s="213">
        <v>3.5999999999999979</v>
      </c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01"/>
      <c r="AH398" s="201"/>
      <c r="AI398" s="213"/>
      <c r="AJ398" s="213"/>
      <c r="AK398" s="213"/>
      <c r="AL398" s="201"/>
      <c r="AM398" s="201"/>
      <c r="AN398" s="201"/>
      <c r="AO398" s="201"/>
      <c r="AP398" s="201"/>
      <c r="AT398" s="201"/>
      <c r="AU398" s="213"/>
      <c r="AV398" s="218"/>
      <c r="AW398" s="218"/>
    </row>
    <row r="399" spans="3:49" hidden="1" x14ac:dyDescent="0.35">
      <c r="C399" s="213">
        <v>16.989999999999998</v>
      </c>
      <c r="D399" s="213">
        <v>83.267999999999958</v>
      </c>
      <c r="E399" s="213">
        <v>1.1199999999999903</v>
      </c>
      <c r="F399" s="201"/>
      <c r="G399" s="213"/>
      <c r="H399" s="213"/>
      <c r="I399" s="213"/>
      <c r="J399" s="213"/>
      <c r="K399" s="213">
        <v>38.99</v>
      </c>
      <c r="L399" s="213">
        <v>33.264000000000131</v>
      </c>
      <c r="M399" s="213">
        <v>3.5999999999999979</v>
      </c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  <c r="Z399" s="201"/>
      <c r="AH399" s="201"/>
      <c r="AI399" s="213"/>
      <c r="AJ399" s="213"/>
      <c r="AK399" s="213"/>
      <c r="AL399" s="201"/>
      <c r="AM399" s="201"/>
      <c r="AN399" s="201"/>
      <c r="AO399" s="201"/>
      <c r="AP399" s="201"/>
      <c r="AT399" s="201"/>
      <c r="AU399" s="213"/>
      <c r="AV399" s="218"/>
      <c r="AW399" s="218"/>
    </row>
    <row r="400" spans="3:49" hidden="1" x14ac:dyDescent="0.35">
      <c r="C400" s="213">
        <v>17</v>
      </c>
      <c r="D400" s="213">
        <v>83.38</v>
      </c>
      <c r="E400" s="213"/>
      <c r="F400" s="201"/>
      <c r="G400" s="213"/>
      <c r="H400" s="213"/>
      <c r="I400" s="213"/>
      <c r="J400" s="213"/>
      <c r="K400" s="213">
        <v>39</v>
      </c>
      <c r="L400" s="213">
        <v>33.299999999999997</v>
      </c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  <c r="Z400" s="201"/>
      <c r="AH400" s="201"/>
      <c r="AI400" s="213"/>
      <c r="AJ400" s="213"/>
      <c r="AK400" s="213"/>
      <c r="AL400" s="201"/>
      <c r="AM400" s="201"/>
      <c r="AN400" s="201"/>
      <c r="AO400" s="201"/>
      <c r="AP400" s="201"/>
      <c r="AT400" s="201"/>
      <c r="AU400" s="213"/>
      <c r="AV400" s="218"/>
      <c r="AW400" s="201"/>
    </row>
    <row r="401" spans="3:49" hidden="1" x14ac:dyDescent="0.35">
      <c r="C401" s="213"/>
      <c r="D401" s="213"/>
      <c r="E401" s="213"/>
      <c r="F401" s="213"/>
      <c r="G401" s="213"/>
      <c r="H401" s="213"/>
      <c r="I401" s="213"/>
      <c r="J401" s="213"/>
      <c r="K401" s="213">
        <v>39.01</v>
      </c>
      <c r="L401" s="213">
        <v>33.353999999999999</v>
      </c>
      <c r="M401" s="213">
        <v>5.4000000000000057</v>
      </c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T401" s="201"/>
      <c r="AU401" s="213"/>
      <c r="AV401" s="218"/>
      <c r="AW401" s="218"/>
    </row>
    <row r="402" spans="3:49" hidden="1" x14ac:dyDescent="0.35">
      <c r="C402" s="213"/>
      <c r="D402" s="213"/>
      <c r="E402" s="213"/>
      <c r="F402" s="213"/>
      <c r="G402" s="213"/>
      <c r="H402" s="213"/>
      <c r="I402" s="213"/>
      <c r="J402" s="213"/>
      <c r="K402" s="213">
        <v>39.020000000000003</v>
      </c>
      <c r="L402" s="213">
        <v>33.408000000000001</v>
      </c>
      <c r="M402" s="213">
        <v>5.4000000000000057</v>
      </c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T402" s="201"/>
      <c r="AU402" s="213"/>
      <c r="AV402" s="218"/>
      <c r="AW402" s="218"/>
    </row>
    <row r="403" spans="3:49" hidden="1" x14ac:dyDescent="0.35">
      <c r="C403" s="213"/>
      <c r="D403" s="213"/>
      <c r="E403" s="213"/>
      <c r="F403" s="213"/>
      <c r="G403" s="213"/>
      <c r="H403" s="213"/>
      <c r="I403" s="213"/>
      <c r="J403" s="213"/>
      <c r="K403" s="213">
        <v>39.03</v>
      </c>
      <c r="L403" s="213">
        <v>33.462000000000003</v>
      </c>
      <c r="M403" s="213">
        <v>5.4000000000000057</v>
      </c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T403" s="201"/>
      <c r="AU403" s="213"/>
      <c r="AV403" s="218"/>
      <c r="AW403" s="218"/>
    </row>
    <row r="404" spans="3:49" hidden="1" x14ac:dyDescent="0.35">
      <c r="C404" s="213"/>
      <c r="D404" s="213"/>
      <c r="E404" s="213"/>
      <c r="F404" s="213"/>
      <c r="G404" s="213"/>
      <c r="H404" s="213"/>
      <c r="I404" s="213"/>
      <c r="J404" s="213"/>
      <c r="K404" s="213">
        <v>39.04</v>
      </c>
      <c r="L404" s="213">
        <v>33.516000000000005</v>
      </c>
      <c r="M404" s="213">
        <v>5.4000000000000057</v>
      </c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T404" s="201"/>
      <c r="AU404" s="213"/>
      <c r="AV404" s="218"/>
      <c r="AW404" s="218"/>
    </row>
    <row r="405" spans="3:49" hidden="1" x14ac:dyDescent="0.35">
      <c r="C405" s="213"/>
      <c r="D405" s="213"/>
      <c r="E405" s="213"/>
      <c r="F405" s="213"/>
      <c r="G405" s="213"/>
      <c r="H405" s="213"/>
      <c r="I405" s="213"/>
      <c r="J405" s="213"/>
      <c r="K405" s="213">
        <v>39.049999999999997</v>
      </c>
      <c r="L405" s="213">
        <v>33.570000000000007</v>
      </c>
      <c r="M405" s="213">
        <v>5.4000000000000057</v>
      </c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T405" s="201"/>
      <c r="AU405" s="213"/>
      <c r="AV405" s="218"/>
      <c r="AW405" s="218"/>
    </row>
    <row r="406" spans="3:49" hidden="1" x14ac:dyDescent="0.35">
      <c r="C406" s="213"/>
      <c r="D406" s="213"/>
      <c r="E406" s="213"/>
      <c r="F406" s="213"/>
      <c r="G406" s="213"/>
      <c r="H406" s="213"/>
      <c r="I406" s="213"/>
      <c r="J406" s="213"/>
      <c r="K406" s="213">
        <v>39.06</v>
      </c>
      <c r="L406" s="213">
        <v>33.624000000000009</v>
      </c>
      <c r="M406" s="213">
        <v>5.4000000000000057</v>
      </c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T406" s="201"/>
      <c r="AU406" s="213"/>
      <c r="AV406" s="218"/>
      <c r="AW406" s="218"/>
    </row>
    <row r="407" spans="3:49" hidden="1" x14ac:dyDescent="0.35">
      <c r="C407" s="213"/>
      <c r="D407" s="213"/>
      <c r="E407" s="213"/>
      <c r="F407" s="213"/>
      <c r="G407" s="213"/>
      <c r="H407" s="213"/>
      <c r="I407" s="213"/>
      <c r="J407" s="213"/>
      <c r="K407" s="213">
        <v>39.07</v>
      </c>
      <c r="L407" s="213">
        <v>33.678000000000011</v>
      </c>
      <c r="M407" s="213">
        <v>5.4000000000000057</v>
      </c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T407" s="201"/>
      <c r="AU407" s="213"/>
      <c r="AV407" s="218"/>
      <c r="AW407" s="218"/>
    </row>
    <row r="408" spans="3:49" hidden="1" x14ac:dyDescent="0.35">
      <c r="C408" s="213"/>
      <c r="D408" s="213"/>
      <c r="E408" s="213"/>
      <c r="F408" s="213"/>
      <c r="G408" s="213"/>
      <c r="H408" s="213"/>
      <c r="I408" s="213"/>
      <c r="J408" s="213"/>
      <c r="K408" s="213">
        <v>39.08</v>
      </c>
      <c r="L408" s="213">
        <v>33.732000000000014</v>
      </c>
      <c r="M408" s="213">
        <v>5.4000000000000057</v>
      </c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T408" s="201"/>
      <c r="AU408" s="213"/>
      <c r="AV408" s="218"/>
      <c r="AW408" s="218"/>
    </row>
    <row r="409" spans="3:49" hidden="1" x14ac:dyDescent="0.35">
      <c r="C409" s="213"/>
      <c r="D409" s="213"/>
      <c r="E409" s="213"/>
      <c r="F409" s="213"/>
      <c r="G409" s="213"/>
      <c r="H409" s="213"/>
      <c r="I409" s="213"/>
      <c r="J409" s="213"/>
      <c r="K409" s="213">
        <v>39.090000000000003</v>
      </c>
      <c r="L409" s="213">
        <v>33.786000000000016</v>
      </c>
      <c r="M409" s="213">
        <v>5.4000000000000057</v>
      </c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T409" s="201"/>
      <c r="AU409" s="213"/>
      <c r="AV409" s="218"/>
      <c r="AW409" s="218"/>
    </row>
    <row r="410" spans="3:49" hidden="1" x14ac:dyDescent="0.35">
      <c r="C410" s="213"/>
      <c r="D410" s="213"/>
      <c r="E410" s="213"/>
      <c r="F410" s="213"/>
      <c r="G410" s="213"/>
      <c r="H410" s="213"/>
      <c r="I410" s="213"/>
      <c r="J410" s="213"/>
      <c r="K410" s="213">
        <v>39.1</v>
      </c>
      <c r="L410" s="213">
        <v>33.840000000000018</v>
      </c>
      <c r="M410" s="213">
        <v>5.4000000000000057</v>
      </c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T410" s="201"/>
      <c r="AU410" s="213"/>
      <c r="AV410" s="218"/>
      <c r="AW410" s="218"/>
    </row>
    <row r="411" spans="3:49" hidden="1" x14ac:dyDescent="0.35">
      <c r="C411" s="213"/>
      <c r="D411" s="213"/>
      <c r="E411" s="213"/>
      <c r="F411" s="213"/>
      <c r="G411" s="213"/>
      <c r="H411" s="213"/>
      <c r="I411" s="213"/>
      <c r="J411" s="213"/>
      <c r="K411" s="213">
        <v>39.11</v>
      </c>
      <c r="L411" s="213">
        <v>33.89400000000002</v>
      </c>
      <c r="M411" s="213">
        <v>5.4000000000000057</v>
      </c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T411" s="201"/>
      <c r="AU411" s="213"/>
      <c r="AV411" s="218"/>
      <c r="AW411" s="218"/>
    </row>
    <row r="412" spans="3:49" hidden="1" x14ac:dyDescent="0.35">
      <c r="C412" s="213"/>
      <c r="D412" s="213"/>
      <c r="E412" s="213"/>
      <c r="F412" s="213"/>
      <c r="G412" s="213"/>
      <c r="H412" s="213"/>
      <c r="I412" s="213"/>
      <c r="J412" s="213"/>
      <c r="K412" s="213">
        <v>39.119999999999997</v>
      </c>
      <c r="L412" s="213">
        <v>33.948000000000022</v>
      </c>
      <c r="M412" s="213">
        <v>5.4000000000000057</v>
      </c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T412" s="201"/>
      <c r="AU412" s="213"/>
      <c r="AV412" s="218"/>
      <c r="AW412" s="218"/>
    </row>
    <row r="413" spans="3:49" hidden="1" x14ac:dyDescent="0.35">
      <c r="C413" s="213"/>
      <c r="D413" s="213"/>
      <c r="E413" s="213"/>
      <c r="F413" s="213"/>
      <c r="G413" s="213"/>
      <c r="H413" s="213"/>
      <c r="I413" s="213"/>
      <c r="J413" s="213"/>
      <c r="K413" s="213">
        <v>39.130000000000003</v>
      </c>
      <c r="L413" s="213">
        <v>34.002000000000024</v>
      </c>
      <c r="M413" s="213">
        <v>5.4000000000000057</v>
      </c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T413" s="201"/>
      <c r="AU413" s="213"/>
      <c r="AV413" s="218"/>
      <c r="AW413" s="218"/>
    </row>
    <row r="414" spans="3:49" hidden="1" x14ac:dyDescent="0.35">
      <c r="C414" s="213"/>
      <c r="D414" s="213"/>
      <c r="E414" s="213"/>
      <c r="F414" s="213"/>
      <c r="G414" s="213"/>
      <c r="H414" s="213"/>
      <c r="I414" s="213"/>
      <c r="J414" s="213"/>
      <c r="K414" s="213">
        <v>39.14</v>
      </c>
      <c r="L414" s="213">
        <v>34.056000000000026</v>
      </c>
      <c r="M414" s="213">
        <v>5.4000000000000057</v>
      </c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T414" s="201"/>
      <c r="AU414" s="213"/>
      <c r="AV414" s="218"/>
      <c r="AW414" s="218"/>
    </row>
    <row r="415" spans="3:49" hidden="1" x14ac:dyDescent="0.35">
      <c r="C415" s="213"/>
      <c r="D415" s="213"/>
      <c r="E415" s="213"/>
      <c r="F415" s="213"/>
      <c r="G415" s="213"/>
      <c r="H415" s="213"/>
      <c r="I415" s="213"/>
      <c r="J415" s="213"/>
      <c r="K415" s="213">
        <v>39.15</v>
      </c>
      <c r="L415" s="213">
        <v>34.110000000000028</v>
      </c>
      <c r="M415" s="213">
        <v>5.4000000000000057</v>
      </c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T415" s="201"/>
      <c r="AU415" s="213"/>
      <c r="AV415" s="218"/>
      <c r="AW415" s="218"/>
    </row>
    <row r="416" spans="3:49" hidden="1" x14ac:dyDescent="0.35">
      <c r="C416" s="213"/>
      <c r="D416" s="213"/>
      <c r="E416" s="213"/>
      <c r="F416" s="213"/>
      <c r="G416" s="213"/>
      <c r="H416" s="213"/>
      <c r="I416" s="213"/>
      <c r="J416" s="213"/>
      <c r="K416" s="213">
        <v>39.159999999999997</v>
      </c>
      <c r="L416" s="213">
        <v>34.16400000000003</v>
      </c>
      <c r="M416" s="213">
        <v>5.4000000000000057</v>
      </c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T416" s="201"/>
      <c r="AU416" s="213"/>
      <c r="AV416" s="218"/>
      <c r="AW416" s="218"/>
    </row>
    <row r="417" spans="3:49" hidden="1" x14ac:dyDescent="0.35">
      <c r="C417" s="213"/>
      <c r="D417" s="213"/>
      <c r="E417" s="213"/>
      <c r="F417" s="213"/>
      <c r="G417" s="213"/>
      <c r="H417" s="213"/>
      <c r="I417" s="213"/>
      <c r="J417" s="213"/>
      <c r="K417" s="213">
        <v>39.17</v>
      </c>
      <c r="L417" s="213">
        <v>34.218000000000032</v>
      </c>
      <c r="M417" s="213">
        <v>5.4000000000000057</v>
      </c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T417" s="201"/>
      <c r="AU417" s="213"/>
      <c r="AV417" s="218"/>
      <c r="AW417" s="218"/>
    </row>
    <row r="418" spans="3:49" hidden="1" x14ac:dyDescent="0.35">
      <c r="C418" s="213"/>
      <c r="D418" s="213"/>
      <c r="E418" s="213"/>
      <c r="F418" s="213"/>
      <c r="G418" s="213"/>
      <c r="H418" s="213"/>
      <c r="I418" s="213"/>
      <c r="J418" s="213"/>
      <c r="K418" s="213">
        <v>39.18</v>
      </c>
      <c r="L418" s="213">
        <v>34.272000000000034</v>
      </c>
      <c r="M418" s="213">
        <v>5.4000000000000057</v>
      </c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T418" s="201"/>
      <c r="AU418" s="213"/>
      <c r="AV418" s="218"/>
      <c r="AW418" s="218"/>
    </row>
    <row r="419" spans="3:49" hidden="1" x14ac:dyDescent="0.35">
      <c r="C419" s="213"/>
      <c r="D419" s="213"/>
      <c r="E419" s="213"/>
      <c r="F419" s="213"/>
      <c r="G419" s="213"/>
      <c r="H419" s="213"/>
      <c r="I419" s="213"/>
      <c r="J419" s="213"/>
      <c r="K419" s="213">
        <v>39.19</v>
      </c>
      <c r="L419" s="213">
        <v>34.326000000000036</v>
      </c>
      <c r="M419" s="213">
        <v>5.4000000000000057</v>
      </c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T419" s="201"/>
      <c r="AU419" s="213"/>
      <c r="AV419" s="218"/>
      <c r="AW419" s="218"/>
    </row>
    <row r="420" spans="3:49" hidden="1" x14ac:dyDescent="0.35">
      <c r="C420" s="213"/>
      <c r="D420" s="213"/>
      <c r="E420" s="213"/>
      <c r="F420" s="213"/>
      <c r="G420" s="213"/>
      <c r="H420" s="213"/>
      <c r="I420" s="213"/>
      <c r="J420" s="213"/>
      <c r="K420" s="213">
        <v>39.200000000000003</v>
      </c>
      <c r="L420" s="213">
        <v>34.380000000000038</v>
      </c>
      <c r="M420" s="213">
        <v>5.4000000000000057</v>
      </c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T420" s="201"/>
      <c r="AU420" s="213"/>
      <c r="AV420" s="218"/>
      <c r="AW420" s="218"/>
    </row>
    <row r="421" spans="3:49" hidden="1" x14ac:dyDescent="0.35">
      <c r="C421" s="213"/>
      <c r="D421" s="213"/>
      <c r="E421" s="213"/>
      <c r="F421" s="213"/>
      <c r="G421" s="213"/>
      <c r="H421" s="213"/>
      <c r="I421" s="213"/>
      <c r="J421" s="213"/>
      <c r="K421" s="213">
        <v>39.21</v>
      </c>
      <c r="L421" s="213">
        <v>34.43400000000004</v>
      </c>
      <c r="M421" s="213">
        <v>5.4000000000000057</v>
      </c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T421" s="201"/>
      <c r="AU421" s="213"/>
      <c r="AV421" s="218"/>
      <c r="AW421" s="218"/>
    </row>
    <row r="422" spans="3:49" hidden="1" x14ac:dyDescent="0.35">
      <c r="C422" s="213"/>
      <c r="D422" s="213"/>
      <c r="E422" s="213"/>
      <c r="F422" s="213"/>
      <c r="G422" s="213"/>
      <c r="H422" s="213"/>
      <c r="I422" s="213"/>
      <c r="J422" s="213"/>
      <c r="K422" s="213">
        <v>39.22</v>
      </c>
      <c r="L422" s="213">
        <v>34.488000000000042</v>
      </c>
      <c r="M422" s="213">
        <v>5.4000000000000057</v>
      </c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T422" s="201"/>
      <c r="AU422" s="213"/>
      <c r="AV422" s="218"/>
      <c r="AW422" s="218"/>
    </row>
    <row r="423" spans="3:49" hidden="1" x14ac:dyDescent="0.35">
      <c r="C423" s="213"/>
      <c r="D423" s="213"/>
      <c r="E423" s="213"/>
      <c r="F423" s="213"/>
      <c r="G423" s="213"/>
      <c r="H423" s="213"/>
      <c r="I423" s="213"/>
      <c r="J423" s="213"/>
      <c r="K423" s="213">
        <v>39.229999999999997</v>
      </c>
      <c r="L423" s="213">
        <v>34.542000000000044</v>
      </c>
      <c r="M423" s="213">
        <v>5.4000000000000057</v>
      </c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T423" s="201"/>
      <c r="AU423" s="213"/>
      <c r="AV423" s="218"/>
      <c r="AW423" s="218"/>
    </row>
    <row r="424" spans="3:49" hidden="1" x14ac:dyDescent="0.35">
      <c r="C424" s="213"/>
      <c r="D424" s="213"/>
      <c r="E424" s="213"/>
      <c r="F424" s="213"/>
      <c r="G424" s="213"/>
      <c r="H424" s="213"/>
      <c r="I424" s="213"/>
      <c r="J424" s="213"/>
      <c r="K424" s="213">
        <v>39.24</v>
      </c>
      <c r="L424" s="213">
        <v>34.596000000000046</v>
      </c>
      <c r="M424" s="213">
        <v>5.4000000000000057</v>
      </c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T424" s="201"/>
      <c r="AU424" s="213"/>
      <c r="AV424" s="218"/>
      <c r="AW424" s="218"/>
    </row>
    <row r="425" spans="3:49" hidden="1" x14ac:dyDescent="0.35">
      <c r="C425" s="213"/>
      <c r="D425" s="213"/>
      <c r="E425" s="213"/>
      <c r="F425" s="213"/>
      <c r="G425" s="213"/>
      <c r="H425" s="213"/>
      <c r="I425" s="213"/>
      <c r="J425" s="213"/>
      <c r="K425" s="213">
        <v>39.25</v>
      </c>
      <c r="L425" s="213">
        <v>34.650000000000048</v>
      </c>
      <c r="M425" s="213">
        <v>5.4000000000000057</v>
      </c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T425" s="201"/>
      <c r="AU425" s="213"/>
      <c r="AV425" s="218"/>
      <c r="AW425" s="218"/>
    </row>
    <row r="426" spans="3:49" hidden="1" x14ac:dyDescent="0.35">
      <c r="C426" s="213"/>
      <c r="D426" s="213"/>
      <c r="E426" s="213"/>
      <c r="F426" s="213"/>
      <c r="G426" s="213"/>
      <c r="H426" s="213"/>
      <c r="I426" s="213"/>
      <c r="J426" s="213"/>
      <c r="K426" s="213">
        <v>39.26</v>
      </c>
      <c r="L426" s="213">
        <v>34.70400000000005</v>
      </c>
      <c r="M426" s="213">
        <v>5.4000000000000057</v>
      </c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T426" s="201"/>
      <c r="AU426" s="213"/>
      <c r="AV426" s="218"/>
      <c r="AW426" s="218"/>
    </row>
    <row r="427" spans="3:49" hidden="1" x14ac:dyDescent="0.35">
      <c r="C427" s="213"/>
      <c r="D427" s="213"/>
      <c r="E427" s="213"/>
      <c r="F427" s="213"/>
      <c r="G427" s="213"/>
      <c r="H427" s="213"/>
      <c r="I427" s="213"/>
      <c r="J427" s="213"/>
      <c r="K427" s="213">
        <v>39.270000000000003</v>
      </c>
      <c r="L427" s="213">
        <v>34.758000000000052</v>
      </c>
      <c r="M427" s="213">
        <v>5.4000000000000057</v>
      </c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T427" s="201"/>
      <c r="AU427" s="213"/>
      <c r="AV427" s="218"/>
      <c r="AW427" s="218"/>
    </row>
    <row r="428" spans="3:49" hidden="1" x14ac:dyDescent="0.35">
      <c r="C428" s="213"/>
      <c r="D428" s="213"/>
      <c r="E428" s="213"/>
      <c r="F428" s="213"/>
      <c r="G428" s="213"/>
      <c r="H428" s="213"/>
      <c r="I428" s="213"/>
      <c r="J428" s="213"/>
      <c r="K428" s="213">
        <v>39.28</v>
      </c>
      <c r="L428" s="213">
        <v>34.812000000000054</v>
      </c>
      <c r="M428" s="213">
        <v>5.4000000000000057</v>
      </c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T428" s="201"/>
      <c r="AU428" s="213"/>
      <c r="AV428" s="218"/>
      <c r="AW428" s="218"/>
    </row>
    <row r="429" spans="3:49" hidden="1" x14ac:dyDescent="0.35">
      <c r="C429" s="213"/>
      <c r="D429" s="213"/>
      <c r="E429" s="213"/>
      <c r="F429" s="213"/>
      <c r="G429" s="213"/>
      <c r="H429" s="213"/>
      <c r="I429" s="213"/>
      <c r="J429" s="213"/>
      <c r="K429" s="213">
        <v>39.29</v>
      </c>
      <c r="L429" s="213">
        <v>34.866000000000057</v>
      </c>
      <c r="M429" s="213">
        <v>5.4000000000000057</v>
      </c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T429" s="201"/>
      <c r="AU429" s="213"/>
      <c r="AV429" s="218"/>
      <c r="AW429" s="218"/>
    </row>
    <row r="430" spans="3:49" hidden="1" x14ac:dyDescent="0.35">
      <c r="C430" s="213"/>
      <c r="D430" s="213"/>
      <c r="E430" s="213"/>
      <c r="F430" s="213"/>
      <c r="G430" s="213"/>
      <c r="H430" s="213"/>
      <c r="I430" s="213"/>
      <c r="J430" s="213"/>
      <c r="K430" s="213">
        <v>39.299999999999997</v>
      </c>
      <c r="L430" s="213">
        <v>34.920000000000059</v>
      </c>
      <c r="M430" s="213">
        <v>5.4000000000000057</v>
      </c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T430" s="201"/>
      <c r="AU430" s="213"/>
      <c r="AV430" s="218"/>
      <c r="AW430" s="218"/>
    </row>
    <row r="431" spans="3:49" hidden="1" x14ac:dyDescent="0.35">
      <c r="C431" s="213"/>
      <c r="D431" s="213"/>
      <c r="E431" s="213"/>
      <c r="F431" s="213"/>
      <c r="G431" s="213"/>
      <c r="H431" s="213"/>
      <c r="I431" s="213"/>
      <c r="J431" s="213"/>
      <c r="K431" s="213">
        <v>39.31</v>
      </c>
      <c r="L431" s="213">
        <v>34.974000000000061</v>
      </c>
      <c r="M431" s="213">
        <v>5.4000000000000057</v>
      </c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T431" s="201"/>
      <c r="AU431" s="213"/>
      <c r="AV431" s="218"/>
      <c r="AW431" s="218"/>
    </row>
    <row r="432" spans="3:49" hidden="1" x14ac:dyDescent="0.35">
      <c r="C432" s="213"/>
      <c r="D432" s="213"/>
      <c r="E432" s="213"/>
      <c r="F432" s="213"/>
      <c r="G432" s="213"/>
      <c r="H432" s="213"/>
      <c r="I432" s="213"/>
      <c r="J432" s="213"/>
      <c r="K432" s="213">
        <v>39.32</v>
      </c>
      <c r="L432" s="213">
        <v>35.028000000000063</v>
      </c>
      <c r="M432" s="213">
        <v>5.4000000000000057</v>
      </c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T432" s="201"/>
      <c r="AU432" s="213"/>
      <c r="AV432" s="218"/>
      <c r="AW432" s="218"/>
    </row>
    <row r="433" spans="3:49" hidden="1" x14ac:dyDescent="0.35">
      <c r="C433" s="213"/>
      <c r="D433" s="213"/>
      <c r="E433" s="213"/>
      <c r="F433" s="213"/>
      <c r="G433" s="213"/>
      <c r="H433" s="213"/>
      <c r="I433" s="213"/>
      <c r="J433" s="213"/>
      <c r="K433" s="213">
        <v>39.33</v>
      </c>
      <c r="L433" s="213">
        <v>35.082000000000065</v>
      </c>
      <c r="M433" s="213">
        <v>5.4000000000000057</v>
      </c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T433" s="201"/>
      <c r="AU433" s="213"/>
      <c r="AV433" s="218"/>
      <c r="AW433" s="218"/>
    </row>
    <row r="434" spans="3:49" hidden="1" x14ac:dyDescent="0.35">
      <c r="C434" s="213"/>
      <c r="D434" s="213"/>
      <c r="E434" s="213"/>
      <c r="F434" s="213"/>
      <c r="G434" s="213"/>
      <c r="H434" s="213"/>
      <c r="I434" s="213"/>
      <c r="J434" s="213"/>
      <c r="K434" s="213">
        <v>39.340000000000003</v>
      </c>
      <c r="L434" s="213">
        <v>35.136000000000067</v>
      </c>
      <c r="M434" s="213">
        <v>5.4000000000000057</v>
      </c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T434" s="201"/>
      <c r="AU434" s="213"/>
      <c r="AV434" s="218"/>
      <c r="AW434" s="218"/>
    </row>
    <row r="435" spans="3:49" hidden="1" x14ac:dyDescent="0.35">
      <c r="C435" s="213"/>
      <c r="D435" s="213"/>
      <c r="E435" s="213"/>
      <c r="F435" s="213"/>
      <c r="G435" s="213"/>
      <c r="H435" s="213"/>
      <c r="I435" s="213"/>
      <c r="J435" s="213"/>
      <c r="K435" s="213">
        <v>39.35</v>
      </c>
      <c r="L435" s="213">
        <v>35.190000000000069</v>
      </c>
      <c r="M435" s="213">
        <v>5.4000000000000057</v>
      </c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T435" s="201"/>
      <c r="AU435" s="213"/>
      <c r="AV435" s="218"/>
      <c r="AW435" s="218"/>
    </row>
    <row r="436" spans="3:49" hidden="1" x14ac:dyDescent="0.35">
      <c r="C436" s="213"/>
      <c r="D436" s="213"/>
      <c r="E436" s="213"/>
      <c r="F436" s="213"/>
      <c r="G436" s="213"/>
      <c r="H436" s="213"/>
      <c r="I436" s="213"/>
      <c r="J436" s="213"/>
      <c r="K436" s="213">
        <v>39.36</v>
      </c>
      <c r="L436" s="213">
        <v>35.244000000000071</v>
      </c>
      <c r="M436" s="213">
        <v>5.4000000000000057</v>
      </c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T436" s="201"/>
      <c r="AU436" s="213"/>
      <c r="AV436" s="218"/>
      <c r="AW436" s="218"/>
    </row>
    <row r="437" spans="3:49" hidden="1" x14ac:dyDescent="0.35">
      <c r="C437" s="213"/>
      <c r="D437" s="213"/>
      <c r="E437" s="213"/>
      <c r="F437" s="213"/>
      <c r="G437" s="213"/>
      <c r="H437" s="213"/>
      <c r="I437" s="213"/>
      <c r="J437" s="213"/>
      <c r="K437" s="213">
        <v>39.369999999999997</v>
      </c>
      <c r="L437" s="213">
        <v>35.298000000000073</v>
      </c>
      <c r="M437" s="213">
        <v>5.4000000000000057</v>
      </c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T437" s="201"/>
      <c r="AU437" s="213"/>
      <c r="AV437" s="218"/>
      <c r="AW437" s="218"/>
    </row>
    <row r="438" spans="3:49" hidden="1" x14ac:dyDescent="0.35">
      <c r="C438" s="213"/>
      <c r="D438" s="213"/>
      <c r="E438" s="213"/>
      <c r="F438" s="213"/>
      <c r="G438" s="213"/>
      <c r="H438" s="213"/>
      <c r="I438" s="213"/>
      <c r="J438" s="213"/>
      <c r="K438" s="213">
        <v>39.380000000000003</v>
      </c>
      <c r="L438" s="213">
        <v>35.352000000000075</v>
      </c>
      <c r="M438" s="213">
        <v>5.4000000000000057</v>
      </c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T438" s="201"/>
      <c r="AU438" s="213"/>
      <c r="AV438" s="218"/>
      <c r="AW438" s="218"/>
    </row>
    <row r="439" spans="3:49" hidden="1" x14ac:dyDescent="0.35">
      <c r="C439" s="213"/>
      <c r="D439" s="213"/>
      <c r="E439" s="213"/>
      <c r="F439" s="213"/>
      <c r="G439" s="213"/>
      <c r="H439" s="213"/>
      <c r="I439" s="213"/>
      <c r="J439" s="213"/>
      <c r="K439" s="213">
        <v>39.39</v>
      </c>
      <c r="L439" s="213">
        <v>35.406000000000077</v>
      </c>
      <c r="M439" s="213">
        <v>5.4000000000000057</v>
      </c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T439" s="201"/>
      <c r="AU439" s="213"/>
      <c r="AV439" s="218"/>
      <c r="AW439" s="218"/>
    </row>
    <row r="440" spans="3:49" hidden="1" x14ac:dyDescent="0.35">
      <c r="C440" s="213"/>
      <c r="D440" s="213"/>
      <c r="E440" s="213"/>
      <c r="F440" s="213"/>
      <c r="G440" s="213"/>
      <c r="H440" s="213"/>
      <c r="I440" s="213"/>
      <c r="J440" s="213"/>
      <c r="K440" s="213">
        <v>39.4</v>
      </c>
      <c r="L440" s="213">
        <v>35.460000000000079</v>
      </c>
      <c r="M440" s="213">
        <v>5.4000000000000057</v>
      </c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T440" s="201"/>
      <c r="AU440" s="213"/>
      <c r="AV440" s="218"/>
      <c r="AW440" s="218"/>
    </row>
    <row r="441" spans="3:49" hidden="1" x14ac:dyDescent="0.35">
      <c r="C441" s="213"/>
      <c r="D441" s="213"/>
      <c r="E441" s="213"/>
      <c r="F441" s="213"/>
      <c r="G441" s="213"/>
      <c r="H441" s="213"/>
      <c r="I441" s="213"/>
      <c r="J441" s="213"/>
      <c r="K441" s="213">
        <v>39.409999999999997</v>
      </c>
      <c r="L441" s="213">
        <v>35.514000000000081</v>
      </c>
      <c r="M441" s="213">
        <v>5.4000000000000057</v>
      </c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T441" s="201"/>
      <c r="AU441" s="213"/>
      <c r="AV441" s="218"/>
      <c r="AW441" s="218"/>
    </row>
    <row r="442" spans="3:49" hidden="1" x14ac:dyDescent="0.35">
      <c r="C442" s="213"/>
      <c r="D442" s="213"/>
      <c r="E442" s="213"/>
      <c r="F442" s="213"/>
      <c r="G442" s="213"/>
      <c r="H442" s="213"/>
      <c r="I442" s="213"/>
      <c r="J442" s="213"/>
      <c r="K442" s="213">
        <v>39.42</v>
      </c>
      <c r="L442" s="213">
        <v>35.568000000000083</v>
      </c>
      <c r="M442" s="213">
        <v>5.4000000000000057</v>
      </c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T442" s="201"/>
      <c r="AU442" s="213"/>
      <c r="AV442" s="218"/>
      <c r="AW442" s="218"/>
    </row>
    <row r="443" spans="3:49" hidden="1" x14ac:dyDescent="0.35">
      <c r="C443" s="213"/>
      <c r="D443" s="213"/>
      <c r="E443" s="213"/>
      <c r="F443" s="213"/>
      <c r="G443" s="213"/>
      <c r="H443" s="213"/>
      <c r="I443" s="213"/>
      <c r="J443" s="213"/>
      <c r="K443" s="213">
        <v>39.43</v>
      </c>
      <c r="L443" s="213">
        <v>35.622000000000085</v>
      </c>
      <c r="M443" s="213">
        <v>5.4000000000000057</v>
      </c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T443" s="201"/>
      <c r="AU443" s="213"/>
      <c r="AV443" s="218"/>
      <c r="AW443" s="218"/>
    </row>
    <row r="444" spans="3:49" hidden="1" x14ac:dyDescent="0.35">
      <c r="C444" s="213"/>
      <c r="D444" s="213"/>
      <c r="E444" s="213"/>
      <c r="F444" s="213"/>
      <c r="G444" s="213"/>
      <c r="H444" s="213"/>
      <c r="I444" s="213"/>
      <c r="J444" s="213"/>
      <c r="K444" s="213">
        <v>39.44</v>
      </c>
      <c r="L444" s="213">
        <v>35.676000000000087</v>
      </c>
      <c r="M444" s="213">
        <v>5.4000000000000057</v>
      </c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T444" s="201"/>
      <c r="AU444" s="213"/>
      <c r="AV444" s="218"/>
      <c r="AW444" s="218"/>
    </row>
    <row r="445" spans="3:49" hidden="1" x14ac:dyDescent="0.35">
      <c r="C445" s="213"/>
      <c r="D445" s="213"/>
      <c r="E445" s="213"/>
      <c r="F445" s="213"/>
      <c r="G445" s="213"/>
      <c r="H445" s="213"/>
      <c r="I445" s="213"/>
      <c r="J445" s="213"/>
      <c r="K445" s="213">
        <v>39.450000000000003</v>
      </c>
      <c r="L445" s="213">
        <v>35.730000000000089</v>
      </c>
      <c r="M445" s="213">
        <v>5.4000000000000057</v>
      </c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T445" s="201"/>
      <c r="AU445" s="213"/>
      <c r="AV445" s="218"/>
      <c r="AW445" s="218"/>
    </row>
    <row r="446" spans="3:49" hidden="1" x14ac:dyDescent="0.35">
      <c r="C446" s="213"/>
      <c r="D446" s="213"/>
      <c r="E446" s="213"/>
      <c r="F446" s="213"/>
      <c r="G446" s="213"/>
      <c r="H446" s="213"/>
      <c r="I446" s="213"/>
      <c r="J446" s="213"/>
      <c r="K446" s="213">
        <v>39.46</v>
      </c>
      <c r="L446" s="213">
        <v>35.784000000000091</v>
      </c>
      <c r="M446" s="213">
        <v>5.4000000000000057</v>
      </c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T446" s="201"/>
      <c r="AU446" s="213"/>
      <c r="AV446" s="218"/>
      <c r="AW446" s="218"/>
    </row>
    <row r="447" spans="3:49" hidden="1" x14ac:dyDescent="0.35">
      <c r="C447" s="213"/>
      <c r="D447" s="213"/>
      <c r="E447" s="213"/>
      <c r="F447" s="213"/>
      <c r="G447" s="213"/>
      <c r="H447" s="213"/>
      <c r="I447" s="213"/>
      <c r="J447" s="213"/>
      <c r="K447" s="213">
        <v>39.47</v>
      </c>
      <c r="L447" s="213">
        <v>35.838000000000093</v>
      </c>
      <c r="M447" s="213">
        <v>5.4000000000000057</v>
      </c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T447" s="201"/>
      <c r="AU447" s="213"/>
      <c r="AV447" s="218"/>
      <c r="AW447" s="218"/>
    </row>
    <row r="448" spans="3:49" hidden="1" x14ac:dyDescent="0.35">
      <c r="C448" s="213"/>
      <c r="D448" s="213"/>
      <c r="E448" s="213"/>
      <c r="F448" s="213"/>
      <c r="G448" s="213"/>
      <c r="H448" s="213"/>
      <c r="I448" s="213"/>
      <c r="J448" s="213"/>
      <c r="K448" s="213">
        <v>39.479999999999997</v>
      </c>
      <c r="L448" s="213">
        <v>35.892000000000095</v>
      </c>
      <c r="M448" s="213">
        <v>5.4000000000000057</v>
      </c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T448" s="201"/>
      <c r="AU448" s="213"/>
      <c r="AV448" s="218"/>
      <c r="AW448" s="218"/>
    </row>
    <row r="449" spans="3:49" hidden="1" x14ac:dyDescent="0.35">
      <c r="C449" s="213"/>
      <c r="D449" s="213"/>
      <c r="E449" s="213"/>
      <c r="F449" s="213"/>
      <c r="G449" s="213"/>
      <c r="H449" s="213"/>
      <c r="I449" s="213"/>
      <c r="J449" s="213"/>
      <c r="K449" s="213">
        <v>39.49</v>
      </c>
      <c r="L449" s="213">
        <v>35.946000000000097</v>
      </c>
      <c r="M449" s="213">
        <v>5.4000000000000057</v>
      </c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T449" s="201"/>
      <c r="AU449" s="213"/>
      <c r="AV449" s="218"/>
      <c r="AW449" s="218"/>
    </row>
    <row r="450" spans="3:49" hidden="1" x14ac:dyDescent="0.35">
      <c r="C450" s="213"/>
      <c r="D450" s="213"/>
      <c r="E450" s="213"/>
      <c r="F450" s="213"/>
      <c r="G450" s="213"/>
      <c r="H450" s="213"/>
      <c r="I450" s="213"/>
      <c r="J450" s="213"/>
      <c r="K450" s="213">
        <v>39.5</v>
      </c>
      <c r="L450" s="213">
        <v>36.000000000000099</v>
      </c>
      <c r="M450" s="213">
        <v>5.4000000000000057</v>
      </c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T450" s="201"/>
      <c r="AU450" s="213"/>
      <c r="AV450" s="218"/>
      <c r="AW450" s="201"/>
    </row>
    <row r="451" spans="3:49" hidden="1" x14ac:dyDescent="0.35">
      <c r="C451" s="213"/>
      <c r="D451" s="213"/>
      <c r="E451" s="213"/>
      <c r="F451" s="213"/>
      <c r="G451" s="213"/>
      <c r="H451" s="213"/>
      <c r="I451" s="213"/>
      <c r="J451" s="213"/>
      <c r="K451" s="213">
        <v>39.51</v>
      </c>
      <c r="L451" s="213">
        <v>36.054000000000102</v>
      </c>
      <c r="M451" s="213">
        <v>5.4000000000000057</v>
      </c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T451" s="201"/>
      <c r="AU451" s="213"/>
      <c r="AV451" s="218"/>
      <c r="AW451" s="218"/>
    </row>
    <row r="452" spans="3:49" hidden="1" x14ac:dyDescent="0.35">
      <c r="C452" s="213"/>
      <c r="D452" s="213"/>
      <c r="E452" s="213"/>
      <c r="F452" s="213"/>
      <c r="G452" s="213"/>
      <c r="H452" s="213"/>
      <c r="I452" s="213"/>
      <c r="J452" s="213"/>
      <c r="K452" s="213">
        <v>39.520000000000003</v>
      </c>
      <c r="L452" s="213">
        <v>36.108000000000104</v>
      </c>
      <c r="M452" s="213">
        <v>5.4000000000000057</v>
      </c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T452" s="201"/>
      <c r="AU452" s="213"/>
      <c r="AV452" s="218"/>
      <c r="AW452" s="218"/>
    </row>
    <row r="453" spans="3:49" hidden="1" x14ac:dyDescent="0.35">
      <c r="C453" s="213"/>
      <c r="D453" s="213"/>
      <c r="E453" s="213"/>
      <c r="F453" s="213"/>
      <c r="G453" s="213"/>
      <c r="H453" s="213"/>
      <c r="I453" s="213"/>
      <c r="J453" s="213"/>
      <c r="K453" s="213">
        <v>39.53</v>
      </c>
      <c r="L453" s="213">
        <v>36.162000000000106</v>
      </c>
      <c r="M453" s="213">
        <v>5.4000000000000057</v>
      </c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T453" s="201"/>
      <c r="AU453" s="213"/>
      <c r="AV453" s="218"/>
      <c r="AW453" s="218"/>
    </row>
    <row r="454" spans="3:49" hidden="1" x14ac:dyDescent="0.35">
      <c r="C454" s="213"/>
      <c r="D454" s="213"/>
      <c r="E454" s="213"/>
      <c r="F454" s="213"/>
      <c r="G454" s="213"/>
      <c r="H454" s="213"/>
      <c r="I454" s="213"/>
      <c r="J454" s="213"/>
      <c r="K454" s="213">
        <v>39.54</v>
      </c>
      <c r="L454" s="213">
        <v>36.216000000000108</v>
      </c>
      <c r="M454" s="213">
        <v>5.4000000000000057</v>
      </c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T454" s="201"/>
      <c r="AU454" s="213"/>
      <c r="AV454" s="218"/>
      <c r="AW454" s="218"/>
    </row>
    <row r="455" spans="3:49" hidden="1" x14ac:dyDescent="0.35">
      <c r="C455" s="213"/>
      <c r="D455" s="213"/>
      <c r="E455" s="213"/>
      <c r="F455" s="213"/>
      <c r="G455" s="213"/>
      <c r="H455" s="213"/>
      <c r="I455" s="213"/>
      <c r="J455" s="213"/>
      <c r="K455" s="213">
        <v>39.549999999999997</v>
      </c>
      <c r="L455" s="213">
        <v>36.27000000000011</v>
      </c>
      <c r="M455" s="213">
        <v>5.4000000000000057</v>
      </c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T455" s="201"/>
      <c r="AU455" s="213"/>
      <c r="AV455" s="218"/>
      <c r="AW455" s="218"/>
    </row>
    <row r="456" spans="3:49" hidden="1" x14ac:dyDescent="0.35">
      <c r="C456" s="213"/>
      <c r="D456" s="213"/>
      <c r="E456" s="213"/>
      <c r="F456" s="213"/>
      <c r="G456" s="213"/>
      <c r="H456" s="213"/>
      <c r="I456" s="213"/>
      <c r="J456" s="213"/>
      <c r="K456" s="213">
        <v>39.56</v>
      </c>
      <c r="L456" s="213">
        <v>36.324000000000112</v>
      </c>
      <c r="M456" s="213">
        <v>5.4000000000000057</v>
      </c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T456" s="201"/>
      <c r="AU456" s="213"/>
      <c r="AV456" s="218"/>
      <c r="AW456" s="218"/>
    </row>
    <row r="457" spans="3:49" hidden="1" x14ac:dyDescent="0.35">
      <c r="C457" s="213"/>
      <c r="D457" s="213"/>
      <c r="E457" s="213"/>
      <c r="F457" s="213"/>
      <c r="G457" s="213"/>
      <c r="H457" s="213"/>
      <c r="I457" s="213"/>
      <c r="J457" s="213"/>
      <c r="K457" s="213">
        <v>39.57</v>
      </c>
      <c r="L457" s="213">
        <v>36.378000000000114</v>
      </c>
      <c r="M457" s="213">
        <v>5.4000000000000057</v>
      </c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T457" s="201"/>
      <c r="AU457" s="213"/>
      <c r="AV457" s="218"/>
      <c r="AW457" s="218"/>
    </row>
    <row r="458" spans="3:49" hidden="1" x14ac:dyDescent="0.35">
      <c r="C458" s="213"/>
      <c r="D458" s="213"/>
      <c r="E458" s="213"/>
      <c r="F458" s="213"/>
      <c r="G458" s="213"/>
      <c r="H458" s="213"/>
      <c r="I458" s="213"/>
      <c r="J458" s="213"/>
      <c r="K458" s="213">
        <v>39.58</v>
      </c>
      <c r="L458" s="213">
        <v>36.432000000000116</v>
      </c>
      <c r="M458" s="213">
        <v>5.4000000000000057</v>
      </c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T458" s="201"/>
      <c r="AU458" s="213"/>
      <c r="AV458" s="218"/>
      <c r="AW458" s="218"/>
    </row>
    <row r="459" spans="3:49" hidden="1" x14ac:dyDescent="0.35">
      <c r="C459" s="213"/>
      <c r="D459" s="213"/>
      <c r="E459" s="213"/>
      <c r="F459" s="213"/>
      <c r="G459" s="213"/>
      <c r="H459" s="213"/>
      <c r="I459" s="213"/>
      <c r="J459" s="213"/>
      <c r="K459" s="213">
        <v>39.590000000000003</v>
      </c>
      <c r="L459" s="213">
        <v>36.486000000000118</v>
      </c>
      <c r="M459" s="213">
        <v>5.4000000000000057</v>
      </c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T459" s="201"/>
      <c r="AU459" s="213"/>
      <c r="AV459" s="218"/>
      <c r="AW459" s="218"/>
    </row>
    <row r="460" spans="3:49" hidden="1" x14ac:dyDescent="0.35">
      <c r="C460" s="213"/>
      <c r="D460" s="213"/>
      <c r="E460" s="213"/>
      <c r="F460" s="213"/>
      <c r="G460" s="213"/>
      <c r="H460" s="213"/>
      <c r="I460" s="213"/>
      <c r="J460" s="213"/>
      <c r="K460" s="213">
        <v>39.6</v>
      </c>
      <c r="L460" s="213">
        <v>36.54000000000012</v>
      </c>
      <c r="M460" s="213">
        <v>5.4000000000000057</v>
      </c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T460" s="201"/>
      <c r="AU460" s="213"/>
      <c r="AV460" s="218"/>
      <c r="AW460" s="201"/>
    </row>
    <row r="461" spans="3:49" hidden="1" x14ac:dyDescent="0.35">
      <c r="C461" s="213"/>
      <c r="D461" s="213"/>
      <c r="E461" s="213"/>
      <c r="F461" s="213"/>
      <c r="G461" s="213"/>
      <c r="H461" s="213"/>
      <c r="I461" s="213"/>
      <c r="J461" s="213"/>
      <c r="K461" s="213">
        <v>39.61</v>
      </c>
      <c r="L461" s="213">
        <v>36.594000000000122</v>
      </c>
      <c r="M461" s="213">
        <v>5.4000000000000057</v>
      </c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T461" s="201"/>
      <c r="AU461" s="201"/>
      <c r="AV461" s="201"/>
      <c r="AW461" s="201"/>
    </row>
    <row r="462" spans="3:49" hidden="1" x14ac:dyDescent="0.35">
      <c r="C462" s="213"/>
      <c r="D462" s="213"/>
      <c r="E462" s="213"/>
      <c r="F462" s="213"/>
      <c r="G462" s="213"/>
      <c r="H462" s="213"/>
      <c r="I462" s="213"/>
      <c r="J462" s="213"/>
      <c r="K462" s="213">
        <v>39.619999999999997</v>
      </c>
      <c r="L462" s="213">
        <v>36.648000000000124</v>
      </c>
      <c r="M462" s="213">
        <v>5.4000000000000057</v>
      </c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T462" s="201"/>
      <c r="AU462" s="201"/>
      <c r="AV462" s="201"/>
      <c r="AW462" s="201"/>
    </row>
    <row r="463" spans="3:49" hidden="1" x14ac:dyDescent="0.35">
      <c r="C463" s="213"/>
      <c r="D463" s="213"/>
      <c r="E463" s="213"/>
      <c r="F463" s="213"/>
      <c r="G463" s="213"/>
      <c r="H463" s="213"/>
      <c r="I463" s="213"/>
      <c r="J463" s="213"/>
      <c r="K463" s="213">
        <v>39.630000000000003</v>
      </c>
      <c r="L463" s="213">
        <v>36.702000000000126</v>
      </c>
      <c r="M463" s="213">
        <v>5.4000000000000057</v>
      </c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T463" s="201"/>
      <c r="AU463" s="201"/>
      <c r="AV463" s="201"/>
      <c r="AW463" s="201"/>
    </row>
    <row r="464" spans="3:49" hidden="1" x14ac:dyDescent="0.35">
      <c r="C464" s="213"/>
      <c r="D464" s="213"/>
      <c r="E464" s="213"/>
      <c r="F464" s="213"/>
      <c r="G464" s="213"/>
      <c r="H464" s="213"/>
      <c r="I464" s="213"/>
      <c r="J464" s="213"/>
      <c r="K464" s="213">
        <v>39.64</v>
      </c>
      <c r="L464" s="213">
        <v>36.756000000000128</v>
      </c>
      <c r="M464" s="213">
        <v>5.4000000000000057</v>
      </c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T464" s="201"/>
      <c r="AU464" s="201"/>
      <c r="AV464" s="201"/>
      <c r="AW464" s="201"/>
    </row>
    <row r="465" spans="3:49" hidden="1" x14ac:dyDescent="0.35">
      <c r="C465" s="213"/>
      <c r="D465" s="213"/>
      <c r="E465" s="213"/>
      <c r="F465" s="213"/>
      <c r="G465" s="213"/>
      <c r="H465" s="213"/>
      <c r="I465" s="213"/>
      <c r="J465" s="213"/>
      <c r="K465" s="213">
        <v>39.65</v>
      </c>
      <c r="L465" s="213">
        <v>36.81000000000013</v>
      </c>
      <c r="M465" s="213">
        <v>5.4000000000000057</v>
      </c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T465" s="201"/>
      <c r="AU465" s="201"/>
      <c r="AV465" s="201"/>
      <c r="AW465" s="201"/>
    </row>
    <row r="466" spans="3:49" hidden="1" x14ac:dyDescent="0.35">
      <c r="C466" s="213"/>
      <c r="D466" s="213"/>
      <c r="E466" s="213"/>
      <c r="F466" s="213"/>
      <c r="G466" s="213"/>
      <c r="H466" s="213"/>
      <c r="I466" s="213"/>
      <c r="J466" s="213"/>
      <c r="K466" s="213">
        <v>39.659999999999997</v>
      </c>
      <c r="L466" s="213">
        <v>36.864000000000132</v>
      </c>
      <c r="M466" s="213">
        <v>5.4000000000000057</v>
      </c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T466" s="201"/>
      <c r="AU466" s="201"/>
      <c r="AV466" s="201"/>
      <c r="AW466" s="201"/>
    </row>
    <row r="467" spans="3:49" hidden="1" x14ac:dyDescent="0.35">
      <c r="C467" s="213"/>
      <c r="D467" s="213"/>
      <c r="E467" s="213"/>
      <c r="F467" s="213"/>
      <c r="G467" s="213"/>
      <c r="H467" s="213"/>
      <c r="I467" s="213"/>
      <c r="J467" s="213"/>
      <c r="K467" s="213">
        <v>39.67</v>
      </c>
      <c r="L467" s="213">
        <v>36.918000000000134</v>
      </c>
      <c r="M467" s="213">
        <v>5.4000000000000057</v>
      </c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T467" s="201"/>
      <c r="AU467" s="201"/>
      <c r="AV467" s="201"/>
      <c r="AW467" s="201"/>
    </row>
    <row r="468" spans="3:49" hidden="1" x14ac:dyDescent="0.35">
      <c r="C468" s="213"/>
      <c r="D468" s="213"/>
      <c r="E468" s="213"/>
      <c r="F468" s="213"/>
      <c r="G468" s="213"/>
      <c r="H468" s="213"/>
      <c r="I468" s="213"/>
      <c r="J468" s="213"/>
      <c r="K468" s="213">
        <v>39.68</v>
      </c>
      <c r="L468" s="213">
        <v>36.972000000000136</v>
      </c>
      <c r="M468" s="213">
        <v>5.4000000000000057</v>
      </c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T468" s="201"/>
      <c r="AU468" s="201"/>
      <c r="AV468" s="201"/>
      <c r="AW468" s="201"/>
    </row>
    <row r="469" spans="3:49" hidden="1" x14ac:dyDescent="0.35">
      <c r="C469" s="213"/>
      <c r="D469" s="213"/>
      <c r="E469" s="213"/>
      <c r="F469" s="213"/>
      <c r="G469" s="213"/>
      <c r="H469" s="213"/>
      <c r="I469" s="213"/>
      <c r="J469" s="213"/>
      <c r="K469" s="213">
        <v>39.69</v>
      </c>
      <c r="L469" s="213">
        <v>37.026000000000138</v>
      </c>
      <c r="M469" s="213">
        <v>5.4000000000000057</v>
      </c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T469" s="201"/>
      <c r="AU469" s="201"/>
      <c r="AV469" s="201"/>
      <c r="AW469" s="201"/>
    </row>
    <row r="470" spans="3:49" hidden="1" x14ac:dyDescent="0.35">
      <c r="C470" s="213"/>
      <c r="D470" s="213"/>
      <c r="E470" s="213"/>
      <c r="F470" s="213"/>
      <c r="G470" s="213"/>
      <c r="H470" s="213"/>
      <c r="I470" s="213"/>
      <c r="J470" s="213"/>
      <c r="K470" s="213">
        <v>39.700000000000003</v>
      </c>
      <c r="L470" s="213">
        <v>37.08000000000014</v>
      </c>
      <c r="M470" s="213">
        <v>5.4000000000000057</v>
      </c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T470" s="201"/>
      <c r="AU470" s="201"/>
      <c r="AV470" s="201"/>
      <c r="AW470" s="201"/>
    </row>
    <row r="471" spans="3:49" hidden="1" x14ac:dyDescent="0.35">
      <c r="C471" s="213"/>
      <c r="D471" s="213"/>
      <c r="E471" s="213"/>
      <c r="F471" s="213"/>
      <c r="G471" s="213"/>
      <c r="H471" s="213"/>
      <c r="I471" s="213"/>
      <c r="J471" s="213"/>
      <c r="K471" s="213">
        <v>39.71</v>
      </c>
      <c r="L471" s="213">
        <v>37.134000000000142</v>
      </c>
      <c r="M471" s="213">
        <v>5.4000000000000057</v>
      </c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T471" s="201"/>
      <c r="AU471" s="201"/>
      <c r="AV471" s="201"/>
      <c r="AW471" s="201"/>
    </row>
    <row r="472" spans="3:49" hidden="1" x14ac:dyDescent="0.35">
      <c r="C472" s="213"/>
      <c r="D472" s="213"/>
      <c r="E472" s="213"/>
      <c r="F472" s="213"/>
      <c r="G472" s="213"/>
      <c r="H472" s="213"/>
      <c r="I472" s="213"/>
      <c r="J472" s="213"/>
      <c r="K472" s="213">
        <v>39.72</v>
      </c>
      <c r="L472" s="213">
        <v>37.188000000000144</v>
      </c>
      <c r="M472" s="213">
        <v>5.4000000000000057</v>
      </c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T472" s="201"/>
      <c r="AU472" s="201"/>
      <c r="AV472" s="201"/>
      <c r="AW472" s="201"/>
    </row>
    <row r="473" spans="3:49" hidden="1" x14ac:dyDescent="0.35">
      <c r="C473" s="213"/>
      <c r="D473" s="213"/>
      <c r="E473" s="213"/>
      <c r="F473" s="213"/>
      <c r="G473" s="213"/>
      <c r="H473" s="213"/>
      <c r="I473" s="213"/>
      <c r="J473" s="213"/>
      <c r="K473" s="213">
        <v>39.729999999999997</v>
      </c>
      <c r="L473" s="213">
        <v>37.242000000000147</v>
      </c>
      <c r="M473" s="213">
        <v>5.4000000000000057</v>
      </c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T473" s="201"/>
      <c r="AU473" s="201"/>
      <c r="AV473" s="201"/>
      <c r="AW473" s="201"/>
    </row>
    <row r="474" spans="3:49" hidden="1" x14ac:dyDescent="0.35">
      <c r="C474" s="213"/>
      <c r="D474" s="213"/>
      <c r="E474" s="213"/>
      <c r="F474" s="213"/>
      <c r="G474" s="213"/>
      <c r="H474" s="213"/>
      <c r="I474" s="213"/>
      <c r="J474" s="213"/>
      <c r="K474" s="213">
        <v>39.74</v>
      </c>
      <c r="L474" s="213">
        <v>37.296000000000149</v>
      </c>
      <c r="M474" s="213">
        <v>5.4000000000000057</v>
      </c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T474" s="201"/>
      <c r="AU474" s="201"/>
      <c r="AV474" s="201"/>
      <c r="AW474" s="201"/>
    </row>
    <row r="475" spans="3:49" hidden="1" x14ac:dyDescent="0.35">
      <c r="C475" s="213"/>
      <c r="D475" s="213"/>
      <c r="E475" s="213"/>
      <c r="F475" s="213"/>
      <c r="G475" s="213"/>
      <c r="H475" s="213"/>
      <c r="I475" s="213"/>
      <c r="J475" s="213"/>
      <c r="K475" s="213">
        <v>39.75</v>
      </c>
      <c r="L475" s="213">
        <v>37.350000000000151</v>
      </c>
      <c r="M475" s="213">
        <v>5.4000000000000057</v>
      </c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</row>
    <row r="476" spans="3:49" hidden="1" x14ac:dyDescent="0.35">
      <c r="C476" s="213"/>
      <c r="D476" s="213"/>
      <c r="E476" s="213"/>
      <c r="F476" s="213"/>
      <c r="G476" s="213"/>
      <c r="H476" s="213"/>
      <c r="I476" s="213"/>
      <c r="J476" s="213"/>
      <c r="K476" s="213">
        <v>39.76</v>
      </c>
      <c r="L476" s="213">
        <v>37.404000000000153</v>
      </c>
      <c r="M476" s="213">
        <v>5.4000000000000057</v>
      </c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</row>
    <row r="477" spans="3:49" hidden="1" x14ac:dyDescent="0.35">
      <c r="C477" s="213"/>
      <c r="D477" s="213"/>
      <c r="E477" s="213"/>
      <c r="F477" s="213"/>
      <c r="G477" s="213"/>
      <c r="H477" s="213"/>
      <c r="I477" s="213"/>
      <c r="J477" s="213"/>
      <c r="K477" s="213">
        <v>39.770000000000003</v>
      </c>
      <c r="L477" s="213">
        <v>37.458000000000155</v>
      </c>
      <c r="M477" s="213">
        <v>5.4000000000000057</v>
      </c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</row>
    <row r="478" spans="3:49" hidden="1" x14ac:dyDescent="0.35">
      <c r="C478" s="213"/>
      <c r="D478" s="213"/>
      <c r="E478" s="213"/>
      <c r="F478" s="213"/>
      <c r="G478" s="213"/>
      <c r="H478" s="213"/>
      <c r="I478" s="213"/>
      <c r="J478" s="213"/>
      <c r="K478" s="213">
        <v>39.78</v>
      </c>
      <c r="L478" s="213">
        <v>37.512000000000157</v>
      </c>
      <c r="M478" s="213">
        <v>5.4000000000000057</v>
      </c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</row>
    <row r="479" spans="3:49" hidden="1" x14ac:dyDescent="0.35">
      <c r="C479" s="213"/>
      <c r="D479" s="213"/>
      <c r="E479" s="213"/>
      <c r="F479" s="213"/>
      <c r="G479" s="213"/>
      <c r="H479" s="213"/>
      <c r="I479" s="213"/>
      <c r="J479" s="213"/>
      <c r="K479" s="213">
        <v>39.79</v>
      </c>
      <c r="L479" s="213">
        <v>37.566000000000159</v>
      </c>
      <c r="M479" s="213">
        <v>5.4000000000000057</v>
      </c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</row>
    <row r="480" spans="3:49" hidden="1" x14ac:dyDescent="0.35">
      <c r="C480" s="213"/>
      <c r="D480" s="213"/>
      <c r="E480" s="213"/>
      <c r="F480" s="213"/>
      <c r="G480" s="213"/>
      <c r="H480" s="213"/>
      <c r="I480" s="213"/>
      <c r="J480" s="213"/>
      <c r="K480" s="213">
        <v>39.799999999999997</v>
      </c>
      <c r="L480" s="213">
        <v>37.620000000000161</v>
      </c>
      <c r="M480" s="213">
        <v>5.4000000000000057</v>
      </c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</row>
    <row r="481" spans="3:42" hidden="1" x14ac:dyDescent="0.35">
      <c r="C481" s="213"/>
      <c r="D481" s="213"/>
      <c r="E481" s="213"/>
      <c r="F481" s="213"/>
      <c r="G481" s="213"/>
      <c r="H481" s="213"/>
      <c r="I481" s="213"/>
      <c r="J481" s="213"/>
      <c r="K481" s="213">
        <v>39.81</v>
      </c>
      <c r="L481" s="213">
        <v>37.674000000000163</v>
      </c>
      <c r="M481" s="213">
        <v>5.4000000000000057</v>
      </c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</row>
    <row r="482" spans="3:42" hidden="1" x14ac:dyDescent="0.35">
      <c r="C482" s="213"/>
      <c r="D482" s="213"/>
      <c r="E482" s="213"/>
      <c r="F482" s="213"/>
      <c r="G482" s="213"/>
      <c r="H482" s="213"/>
      <c r="I482" s="213"/>
      <c r="J482" s="213"/>
      <c r="K482" s="213">
        <v>39.82</v>
      </c>
      <c r="L482" s="213">
        <v>37.728000000000165</v>
      </c>
      <c r="M482" s="213">
        <v>5.4000000000000057</v>
      </c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</row>
    <row r="483" spans="3:42" hidden="1" x14ac:dyDescent="0.35">
      <c r="C483" s="213"/>
      <c r="D483" s="213"/>
      <c r="E483" s="213"/>
      <c r="F483" s="213"/>
      <c r="G483" s="213"/>
      <c r="H483" s="213"/>
      <c r="I483" s="213"/>
      <c r="J483" s="213"/>
      <c r="K483" s="213">
        <v>39.83</v>
      </c>
      <c r="L483" s="213">
        <v>37.782000000000167</v>
      </c>
      <c r="M483" s="213">
        <v>5.4000000000000057</v>
      </c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</row>
    <row r="484" spans="3:42" hidden="1" x14ac:dyDescent="0.35">
      <c r="C484" s="213"/>
      <c r="D484" s="213"/>
      <c r="E484" s="213"/>
      <c r="F484" s="213"/>
      <c r="G484" s="213"/>
      <c r="H484" s="213"/>
      <c r="I484" s="213"/>
      <c r="J484" s="213"/>
      <c r="K484" s="213">
        <v>39.840000000000003</v>
      </c>
      <c r="L484" s="213">
        <v>37.836000000000169</v>
      </c>
      <c r="M484" s="213">
        <v>5.4000000000000057</v>
      </c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</row>
    <row r="485" spans="3:42" hidden="1" x14ac:dyDescent="0.35">
      <c r="C485" s="213"/>
      <c r="D485" s="213"/>
      <c r="E485" s="213"/>
      <c r="F485" s="213"/>
      <c r="G485" s="213"/>
      <c r="H485" s="213"/>
      <c r="I485" s="213"/>
      <c r="J485" s="213"/>
      <c r="K485" s="213">
        <v>39.85</v>
      </c>
      <c r="L485" s="213">
        <v>37.890000000000171</v>
      </c>
      <c r="M485" s="213">
        <v>5.4000000000000057</v>
      </c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</row>
    <row r="486" spans="3:42" hidden="1" x14ac:dyDescent="0.35">
      <c r="C486" s="213"/>
      <c r="D486" s="213"/>
      <c r="E486" s="213"/>
      <c r="F486" s="213"/>
      <c r="G486" s="213"/>
      <c r="H486" s="213"/>
      <c r="I486" s="213"/>
      <c r="J486" s="213"/>
      <c r="K486" s="213">
        <v>39.86</v>
      </c>
      <c r="L486" s="213">
        <v>37.944000000000173</v>
      </c>
      <c r="M486" s="213">
        <v>5.4000000000000057</v>
      </c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</row>
    <row r="487" spans="3:42" hidden="1" x14ac:dyDescent="0.35">
      <c r="C487" s="213"/>
      <c r="D487" s="213"/>
      <c r="E487" s="213"/>
      <c r="F487" s="213"/>
      <c r="G487" s="213"/>
      <c r="H487" s="213"/>
      <c r="I487" s="213"/>
      <c r="J487" s="213"/>
      <c r="K487" s="213">
        <v>39.869999999999997</v>
      </c>
      <c r="L487" s="213">
        <v>37.998000000000175</v>
      </c>
      <c r="M487" s="213">
        <v>5.4000000000000057</v>
      </c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</row>
    <row r="488" spans="3:42" hidden="1" x14ac:dyDescent="0.35">
      <c r="C488" s="213"/>
      <c r="D488" s="213"/>
      <c r="E488" s="213"/>
      <c r="F488" s="213"/>
      <c r="G488" s="213"/>
      <c r="H488" s="213"/>
      <c r="I488" s="213"/>
      <c r="J488" s="213"/>
      <c r="K488" s="213">
        <v>39.880000000000003</v>
      </c>
      <c r="L488" s="213">
        <v>38.052000000000177</v>
      </c>
      <c r="M488" s="213">
        <v>5.4000000000000057</v>
      </c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</row>
    <row r="489" spans="3:42" hidden="1" x14ac:dyDescent="0.35">
      <c r="C489" s="213"/>
      <c r="D489" s="213"/>
      <c r="E489" s="213"/>
      <c r="F489" s="213"/>
      <c r="G489" s="213"/>
      <c r="H489" s="213"/>
      <c r="I489" s="213"/>
      <c r="J489" s="213"/>
      <c r="K489" s="213">
        <v>39.89</v>
      </c>
      <c r="L489" s="213">
        <v>38.106000000000179</v>
      </c>
      <c r="M489" s="213">
        <v>5.4000000000000057</v>
      </c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</row>
    <row r="490" spans="3:42" hidden="1" x14ac:dyDescent="0.35">
      <c r="C490" s="213"/>
      <c r="D490" s="213"/>
      <c r="E490" s="213"/>
      <c r="F490" s="213"/>
      <c r="G490" s="213"/>
      <c r="H490" s="213"/>
      <c r="I490" s="213"/>
      <c r="J490" s="213"/>
      <c r="K490" s="213">
        <v>39.9</v>
      </c>
      <c r="L490" s="213">
        <v>38.160000000000181</v>
      </c>
      <c r="M490" s="213">
        <v>5.4000000000000057</v>
      </c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</row>
    <row r="491" spans="3:42" hidden="1" x14ac:dyDescent="0.35">
      <c r="C491" s="213"/>
      <c r="D491" s="213"/>
      <c r="E491" s="213"/>
      <c r="F491" s="213"/>
      <c r="G491" s="213"/>
      <c r="H491" s="213"/>
      <c r="I491" s="213"/>
      <c r="J491" s="213"/>
      <c r="K491" s="213">
        <v>39.909999999999997</v>
      </c>
      <c r="L491" s="213">
        <v>38.214000000000183</v>
      </c>
      <c r="M491" s="213">
        <v>5.4000000000000057</v>
      </c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</row>
    <row r="492" spans="3:42" hidden="1" x14ac:dyDescent="0.35">
      <c r="C492" s="213"/>
      <c r="D492" s="213"/>
      <c r="E492" s="213"/>
      <c r="F492" s="213"/>
      <c r="G492" s="213"/>
      <c r="H492" s="213"/>
      <c r="I492" s="213"/>
      <c r="J492" s="213"/>
      <c r="K492" s="213">
        <v>39.92</v>
      </c>
      <c r="L492" s="213">
        <v>38.268000000000185</v>
      </c>
      <c r="M492" s="213">
        <v>5.4000000000000057</v>
      </c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</row>
    <row r="493" spans="3:42" hidden="1" x14ac:dyDescent="0.35">
      <c r="C493" s="213"/>
      <c r="D493" s="213"/>
      <c r="E493" s="213"/>
      <c r="F493" s="213"/>
      <c r="G493" s="213"/>
      <c r="H493" s="213"/>
      <c r="I493" s="213"/>
      <c r="J493" s="213"/>
      <c r="K493" s="213">
        <v>39.93</v>
      </c>
      <c r="L493" s="213">
        <v>38.322000000000187</v>
      </c>
      <c r="M493" s="213">
        <v>5.4000000000000057</v>
      </c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</row>
    <row r="494" spans="3:42" hidden="1" x14ac:dyDescent="0.35">
      <c r="C494" s="213"/>
      <c r="D494" s="213"/>
      <c r="E494" s="213"/>
      <c r="F494" s="213"/>
      <c r="G494" s="213"/>
      <c r="H494" s="213"/>
      <c r="I494" s="213"/>
      <c r="J494" s="213"/>
      <c r="K494" s="213">
        <v>39.94</v>
      </c>
      <c r="L494" s="213">
        <v>38.37600000000019</v>
      </c>
      <c r="M494" s="213">
        <v>5.4000000000000057</v>
      </c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</row>
    <row r="495" spans="3:42" hidden="1" x14ac:dyDescent="0.35">
      <c r="C495" s="213"/>
      <c r="D495" s="213"/>
      <c r="E495" s="213"/>
      <c r="F495" s="213"/>
      <c r="G495" s="213"/>
      <c r="H495" s="213"/>
      <c r="I495" s="213"/>
      <c r="J495" s="213"/>
      <c r="K495" s="213">
        <v>39.950000000000003</v>
      </c>
      <c r="L495" s="213">
        <v>38.430000000000192</v>
      </c>
      <c r="M495" s="213">
        <v>5.4000000000000057</v>
      </c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</row>
    <row r="496" spans="3:42" hidden="1" x14ac:dyDescent="0.35">
      <c r="C496" s="213"/>
      <c r="D496" s="213"/>
      <c r="E496" s="213"/>
      <c r="F496" s="213"/>
      <c r="G496" s="213"/>
      <c r="H496" s="213"/>
      <c r="I496" s="213"/>
      <c r="J496" s="213"/>
      <c r="K496" s="213">
        <v>39.96</v>
      </c>
      <c r="L496" s="213">
        <v>38.484000000000194</v>
      </c>
      <c r="M496" s="213">
        <v>5.4000000000000057</v>
      </c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</row>
    <row r="497" spans="3:45" hidden="1" x14ac:dyDescent="0.35">
      <c r="C497" s="213"/>
      <c r="D497" s="213"/>
      <c r="E497" s="213"/>
      <c r="F497" s="213"/>
      <c r="G497" s="213"/>
      <c r="H497" s="213"/>
      <c r="I497" s="213"/>
      <c r="J497" s="213"/>
      <c r="K497" s="213">
        <v>39.97</v>
      </c>
      <c r="L497" s="213">
        <v>38.538000000000196</v>
      </c>
      <c r="M497" s="213">
        <v>5.4000000000000057</v>
      </c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</row>
    <row r="498" spans="3:45" hidden="1" x14ac:dyDescent="0.35">
      <c r="C498" s="213"/>
      <c r="D498" s="213"/>
      <c r="E498" s="213"/>
      <c r="F498" s="213"/>
      <c r="G498" s="213"/>
      <c r="H498" s="213"/>
      <c r="I498" s="213"/>
      <c r="J498" s="213"/>
      <c r="K498" s="213">
        <v>39.979999999999997</v>
      </c>
      <c r="L498" s="213">
        <v>38.592000000000198</v>
      </c>
      <c r="M498" s="213">
        <v>5.4000000000000057</v>
      </c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</row>
    <row r="499" spans="3:45" hidden="1" x14ac:dyDescent="0.35">
      <c r="C499" s="213"/>
      <c r="D499" s="213"/>
      <c r="E499" s="213"/>
      <c r="F499" s="213"/>
      <c r="G499" s="213"/>
      <c r="H499" s="213"/>
      <c r="I499" s="213"/>
      <c r="J499" s="213"/>
      <c r="K499" s="213">
        <v>39.99</v>
      </c>
      <c r="L499" s="213">
        <v>38.6460000000002</v>
      </c>
      <c r="M499" s="213">
        <v>5.4000000000000057</v>
      </c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</row>
    <row r="500" spans="3:45" hidden="1" x14ac:dyDescent="0.35">
      <c r="C500" s="213"/>
      <c r="D500" s="213"/>
      <c r="E500" s="213"/>
      <c r="F500" s="213"/>
      <c r="G500" s="213"/>
      <c r="H500" s="213"/>
      <c r="I500" s="213"/>
      <c r="J500" s="213"/>
      <c r="K500" s="213">
        <v>40</v>
      </c>
      <c r="L500" s="213">
        <v>38.700000000000003</v>
      </c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</row>
    <row r="501" spans="3:45" x14ac:dyDescent="0.35">
      <c r="C501" s="213"/>
      <c r="D501" s="213"/>
      <c r="E501" s="213"/>
      <c r="F501" s="213"/>
      <c r="G501" s="213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</row>
  </sheetData>
  <mergeCells count="16">
    <mergeCell ref="C98:E98"/>
    <mergeCell ref="G98:I98"/>
    <mergeCell ref="K98:M98"/>
    <mergeCell ref="N5:N9"/>
    <mergeCell ref="A69:M69"/>
    <mergeCell ref="G78:M78"/>
    <mergeCell ref="G84:M84"/>
    <mergeCell ref="A11:M11"/>
    <mergeCell ref="A72:M72"/>
    <mergeCell ref="K73:M73"/>
    <mergeCell ref="B1:M1"/>
    <mergeCell ref="B2:M2"/>
    <mergeCell ref="B3:M3"/>
    <mergeCell ref="C5:E5"/>
    <mergeCell ref="F5:K5"/>
    <mergeCell ref="M5:M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2024-12-17T12:10:57Z</dcterms:modified>
</cp:coreProperties>
</file>